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ni\OneDrive\Pulpit\CWBK LUBLIN\OPTIC\KONKURS NA OŚRODKI\KONKURS NA OŚRODKI_09.2026\DOKUMENTY ZAAKCEPTOWANE DO KONKURSU\"/>
    </mc:Choice>
  </mc:AlternateContent>
  <xr:revisionPtr revIDLastSave="0" documentId="8_{CBBA8685-317E-4D0C-B0FA-ACF65C57410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KOHORTA A" sheetId="1" r:id="rId1"/>
    <sheet name="KOHORTA 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4" i="2" l="1"/>
  <c r="H47" i="1"/>
  <c r="C37" i="2"/>
  <c r="W64" i="1"/>
  <c r="C36" i="1"/>
  <c r="E63" i="1" s="1"/>
  <c r="G63" i="1" s="1"/>
  <c r="D48" i="2"/>
  <c r="AC56" i="2"/>
  <c r="S63" i="2"/>
  <c r="S62" i="2"/>
  <c r="C74" i="2"/>
  <c r="E62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D57" i="2"/>
  <c r="S63" i="1"/>
  <c r="S62" i="1"/>
  <c r="D47" i="1"/>
  <c r="AA55" i="1"/>
  <c r="E62" i="1"/>
  <c r="G62" i="1" s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D56" i="1"/>
  <c r="C73" i="1"/>
  <c r="AC57" i="2" l="1"/>
  <c r="G62" i="2"/>
  <c r="U62" i="2"/>
  <c r="AA56" i="1"/>
  <c r="U62" i="1"/>
  <c r="W62" i="1" s="1"/>
  <c r="F47" i="1"/>
  <c r="C49" i="1" s="1"/>
  <c r="U63" i="1"/>
  <c r="W63" i="1" s="1"/>
  <c r="U64" i="1" l="1"/>
  <c r="F48" i="2"/>
  <c r="H48" i="2" l="1"/>
  <c r="C50" i="2" s="1"/>
  <c r="E63" i="2"/>
  <c r="G63" i="2" l="1"/>
  <c r="U63" i="2"/>
  <c r="U64" i="2" l="1"/>
</calcChain>
</file>

<file path=xl/sharedStrings.xml><?xml version="1.0" encoding="utf-8"?>
<sst xmlns="http://schemas.openxmlformats.org/spreadsheetml/2006/main" count="462" uniqueCount="121">
  <si>
    <t>Lp.</t>
  </si>
  <si>
    <t>Cena  (brutto)</t>
  </si>
  <si>
    <t xml:space="preserve">C1D1 </t>
  </si>
  <si>
    <t>C1D2</t>
  </si>
  <si>
    <t>C1D8</t>
  </si>
  <si>
    <t>C1D15</t>
  </si>
  <si>
    <t xml:space="preserve">C1D22 </t>
  </si>
  <si>
    <t>C2D1</t>
  </si>
  <si>
    <t>C2D8</t>
  </si>
  <si>
    <t xml:space="preserve">C2D15 </t>
  </si>
  <si>
    <t>C2D22</t>
  </si>
  <si>
    <t xml:space="preserve">C3 </t>
  </si>
  <si>
    <t xml:space="preserve">C4 </t>
  </si>
  <si>
    <t xml:space="preserve">C5 </t>
  </si>
  <si>
    <t xml:space="preserve">C6 </t>
  </si>
  <si>
    <t>C7</t>
  </si>
  <si>
    <t xml:space="preserve">C8  </t>
  </si>
  <si>
    <t>C9</t>
  </si>
  <si>
    <t>C10</t>
  </si>
  <si>
    <t>C 11</t>
  </si>
  <si>
    <t>C12</t>
  </si>
  <si>
    <t>C18</t>
  </si>
  <si>
    <t>C24</t>
  </si>
  <si>
    <t>Wizyta w poradni</t>
  </si>
  <si>
    <t>x</t>
  </si>
  <si>
    <t>Badanie laboratoryjne: Biochemia: sód</t>
  </si>
  <si>
    <t>Badanie laboratoryjne: Biochemia: potas</t>
  </si>
  <si>
    <t>Badanie laboratoryjne: Biochemia: fosforany</t>
  </si>
  <si>
    <t>Badanie laboratoryjne: Biochemia: chlorki</t>
  </si>
  <si>
    <t>Badanie laboratoryjne: Biochemia: wodorowęglany</t>
  </si>
  <si>
    <t>Badanie laboratoryjne: Biochemia: wapń</t>
  </si>
  <si>
    <t>Badanie laboratoryjne: Biochemia: azot mocznikowy we krwi (BUN)</t>
  </si>
  <si>
    <t>Badanie laboratoryjne: Biochemia: kreatynina</t>
  </si>
  <si>
    <t>Badanie laboratoryjne: Biochemia: kwas moczowy</t>
  </si>
  <si>
    <t>Badanie laboratoryjne: Biochemia: bilurubina całkowita</t>
  </si>
  <si>
    <t>Badanie laboratoryjne: Biochemia: fosfata alkaliczna (ALP)</t>
  </si>
  <si>
    <t>Badanie laboratoryjne: Biochemia: transaminaza asparginianowa (AST)</t>
  </si>
  <si>
    <t>Badanie laboratoryjne: Biochemia: transaminaza alaminowa (ALT)</t>
  </si>
  <si>
    <t>Badanie laboratoryjne: Biochemia: dehydrogenaza kwasu mlekowego (LDH)</t>
  </si>
  <si>
    <t>Badanie laboratoryjne: Biochemia: albumina</t>
  </si>
  <si>
    <t>Badanie laboratoryjne: Biochemia: glukoza</t>
  </si>
  <si>
    <t>Coombs Test(bezpośredni i pośredni)</t>
  </si>
  <si>
    <t>Procedura/Wizyta</t>
  </si>
  <si>
    <t>Wynagrodzenia (brutto)</t>
  </si>
  <si>
    <t>Lp</t>
  </si>
  <si>
    <t>Biopsja szpiku kostnego (obowiązkowa w przypadku SLL)</t>
  </si>
  <si>
    <t>Test ciążowy (β-HCG, surowica)</t>
  </si>
  <si>
    <r>
      <t xml:space="preserve">12-odprowadzeniowe EKG </t>
    </r>
    <r>
      <rPr>
        <vertAlign val="superscript"/>
        <sz val="10"/>
        <rFont val="Times New Roman"/>
        <family val="1"/>
        <charset val="238"/>
      </rPr>
      <t>(a)</t>
    </r>
  </si>
  <si>
    <r>
      <t xml:space="preserve">Badanie mikrobilogiczne: Serologia HBV, HCV, HIV </t>
    </r>
    <r>
      <rPr>
        <vertAlign val="superscript"/>
        <sz val="10"/>
        <rFont val="Times New Roman"/>
        <family val="1"/>
        <charset val="238"/>
      </rPr>
      <t>(b)</t>
    </r>
  </si>
  <si>
    <r>
      <t xml:space="preserve">TK: klatka piersiowa, jama brzuszna, miednica, szyja z kontrastem </t>
    </r>
    <r>
      <rPr>
        <vertAlign val="superscript"/>
        <sz val="10"/>
        <rFont val="Cambria"/>
        <family val="1"/>
        <charset val="238"/>
      </rPr>
      <t>(d)</t>
    </r>
  </si>
  <si>
    <t>Cena</t>
  </si>
  <si>
    <t xml:space="preserve">Procedury fakturowane osobno </t>
  </si>
  <si>
    <r>
      <rPr>
        <b/>
        <sz val="9"/>
        <color theme="1"/>
        <rFont val="Times New Roman"/>
        <family val="1"/>
        <charset val="238"/>
      </rPr>
      <t xml:space="preserve">a,d </t>
    </r>
    <r>
      <rPr>
        <sz val="9"/>
        <color theme="1"/>
        <rFont val="Times New Roman"/>
        <family val="1"/>
        <charset val="238"/>
      </rPr>
      <t xml:space="preserve">- Procedury (EKG,TK) przeprowadzane w
ramach rutynowego postępowania klinicznego uczestnika i uzyskane przed podpisaniem świadomej
zgody mogą by  wykorzystywane do </t>
    </r>
    <r>
      <rPr>
        <b/>
        <u val="double"/>
        <sz val="9"/>
        <color theme="1"/>
        <rFont val="Times New Roman"/>
        <family val="1"/>
        <charset val="238"/>
      </rPr>
      <t>celów przesiewowych</t>
    </r>
    <r>
      <rPr>
        <sz val="9"/>
        <color theme="1"/>
        <rFont val="Times New Roman"/>
        <family val="1"/>
        <charset val="238"/>
      </rPr>
      <t>, pod warunkiem, że procedura spełnia kryteria
określone w protokole i została przeprowadzona w ramach czasowych badania</t>
    </r>
  </si>
  <si>
    <t>Przygotowanie i zabezpieczenie próbek do badań MRD (g), TP53 mutacja, CD38, IGHV (h) oraz biobankowania</t>
  </si>
  <si>
    <t>Badanie CLL - FISH (del(11q), del(13q), del(17p), tri(12)</t>
  </si>
  <si>
    <t>C3D1</t>
  </si>
  <si>
    <t xml:space="preserve">C3D8 </t>
  </si>
  <si>
    <t>C3D15</t>
  </si>
  <si>
    <t>C3D22</t>
  </si>
  <si>
    <t>C4</t>
  </si>
  <si>
    <t>C5</t>
  </si>
  <si>
    <t>C6</t>
  </si>
  <si>
    <t>C8</t>
  </si>
  <si>
    <t>C11</t>
  </si>
  <si>
    <t>EOT/ 4 tyg. Po ostatniej dawce</t>
  </si>
  <si>
    <r>
      <rPr>
        <b/>
        <sz val="10"/>
        <color theme="1"/>
        <rFont val="Times New Roman"/>
        <family val="1"/>
        <charset val="238"/>
      </rPr>
      <t xml:space="preserve">a,d </t>
    </r>
    <r>
      <rPr>
        <sz val="10"/>
        <color theme="1"/>
        <rFont val="Times New Roman"/>
        <family val="1"/>
        <charset val="238"/>
      </rPr>
      <t xml:space="preserve">- Procedury (EKG,TK) przeprowadzane w
ramach rutynowego postępowania klinicznego uczestnika i uzyskane przed podpisaniem świadomej
zgody mogą by  wykorzystywane do </t>
    </r>
    <r>
      <rPr>
        <b/>
        <u val="double"/>
        <sz val="10"/>
        <color theme="1"/>
        <rFont val="Times New Roman"/>
        <family val="1"/>
        <charset val="238"/>
      </rPr>
      <t>celów przesiewowych</t>
    </r>
    <r>
      <rPr>
        <sz val="10"/>
        <color theme="1"/>
        <rFont val="Times New Roman"/>
        <family val="1"/>
        <charset val="238"/>
      </rPr>
      <t>, pod warunkiem, że procedura spełnia kryteria
określone w protokole i została przeprowadzona w ramach czasowych badania</t>
    </r>
  </si>
  <si>
    <r>
      <rPr>
        <b/>
        <sz val="10"/>
        <color theme="1"/>
        <rFont val="Times New Roman"/>
        <family val="1"/>
        <charset val="238"/>
      </rPr>
      <t xml:space="preserve">b </t>
    </r>
    <r>
      <rPr>
        <sz val="10"/>
        <color theme="1"/>
        <rFont val="Times New Roman"/>
        <family val="1"/>
        <charset val="238"/>
      </rPr>
      <t>- HBsAG, IgGanty-HBcAB, Hep C Ab(HCV p/c), HIV - test przesiewowy</t>
    </r>
  </si>
  <si>
    <t>SCR</t>
  </si>
  <si>
    <r>
      <rPr>
        <b/>
        <sz val="9"/>
        <color theme="1"/>
        <rFont val="Times New Roman"/>
        <family val="1"/>
        <charset val="238"/>
      </rPr>
      <t>b</t>
    </r>
    <r>
      <rPr>
        <sz val="9"/>
        <color theme="1"/>
        <rFont val="Times New Roman"/>
        <family val="1"/>
        <charset val="238"/>
      </rPr>
      <t xml:space="preserve"> - HBsAG, IgG anty-HBcAB, Hep C Ab(HCV p/c), HIV - test przesiewowy</t>
    </r>
  </si>
  <si>
    <t>Badanie laboratoryjne: Hematologia (pełna morfologia krwi (CBC) z rozmazem</t>
  </si>
  <si>
    <t xml:space="preserve">Badanie mikrobilogiczne: Serologia HCV RNA w reakcji łańcuchowej polimerazy, jeśli pacjent ma przeciwciała HCV  </t>
  </si>
  <si>
    <r>
      <t xml:space="preserve">Hospitalizacja  ( </t>
    </r>
    <r>
      <rPr>
        <b/>
        <sz val="10"/>
        <color theme="1"/>
        <rFont val="Times New Roman"/>
        <family val="1"/>
        <charset val="238"/>
      </rPr>
      <t>Max. 2 hospitalizacje na pacjenta</t>
    </r>
    <r>
      <rPr>
        <sz val="10"/>
        <color theme="1"/>
        <rFont val="Times New Roman"/>
        <family val="1"/>
        <charset val="238"/>
      </rPr>
      <t>)</t>
    </r>
  </si>
  <si>
    <r>
      <t>Hospitalizacja (</t>
    </r>
    <r>
      <rPr>
        <b/>
        <sz val="10"/>
        <color theme="1"/>
        <rFont val="Times New Roman"/>
        <family val="1"/>
        <charset val="238"/>
      </rPr>
      <t xml:space="preserve"> Max. 2 hospitalizacje na pacjenta)</t>
    </r>
  </si>
  <si>
    <t>Faktura</t>
  </si>
  <si>
    <r>
      <t xml:space="preserve">Pojedyncze 12-odprowadzeniowe EKG </t>
    </r>
    <r>
      <rPr>
        <vertAlign val="superscript"/>
        <sz val="10"/>
        <rFont val="Times New Roman"/>
        <family val="1"/>
        <charset val="238"/>
      </rPr>
      <t>(a)</t>
    </r>
  </si>
  <si>
    <t>** Stratyfikacja  do ramienia  A lub B na podstawie wyniku CD38</t>
  </si>
  <si>
    <t>Nazwa kliniki</t>
  </si>
  <si>
    <t>Badacz</t>
  </si>
  <si>
    <t>Nazwa projektu</t>
  </si>
  <si>
    <t>Numer wniosku</t>
  </si>
  <si>
    <t>Sponsor</t>
  </si>
  <si>
    <t>Czas trwania badania</t>
  </si>
  <si>
    <t>OPTIC</t>
  </si>
  <si>
    <t>Uniwersytet Medyczny w Lublinie</t>
  </si>
  <si>
    <t>44 miesiące</t>
  </si>
  <si>
    <t xml:space="preserve">Badanie mikrobiologiczne: Serologia HCV RNA (ilościowe oznaczenie) w reakcji łańcuchowej polimerazy, jeśli pacjent ma przeciwciała HCV  </t>
  </si>
  <si>
    <t>Przygotowanie i zabezpieczenie próbek do badań MRD (g), TP53 mutacja, CD38, IGHV (h), PK, PD oraz biobankowania</t>
  </si>
  <si>
    <t>x*</t>
  </si>
  <si>
    <t>x**</t>
  </si>
  <si>
    <t>Legenda:</t>
  </si>
  <si>
    <t>Pola oznaczone kolorem zielonym wymagają uzupełnienia. Po wpisaniu danych kalkulator przeliczy wartość netto oraz brutto na 1 pacjenta.</t>
  </si>
  <si>
    <t>Koszt całkowity świadczeń medycznych</t>
  </si>
  <si>
    <t xml:space="preserve">Pola oznaczone kolorem zielonym wymagają uzupełnienia. </t>
  </si>
  <si>
    <t>TABELA 2 - wynagrodzenia  dla Badacza i personelu badawczego- wyliczone na jednego pacjenta</t>
  </si>
  <si>
    <t xml:space="preserve">Liczba uczestników badania </t>
  </si>
  <si>
    <t>Całkowita wartość na jednego pacjenta, (kwota do wpisania w formularzu ofertowym)</t>
  </si>
  <si>
    <t>L.p.</t>
  </si>
  <si>
    <t xml:space="preserve">Nazwa </t>
  </si>
  <si>
    <t>Nr tabeli</t>
  </si>
  <si>
    <t>Wartość całkowita (netto)</t>
  </si>
  <si>
    <t>Wartość całkowita (brutto z VAT, brutto z kosztami pracodawcy)</t>
  </si>
  <si>
    <t xml:space="preserve">Liczba pacjentów </t>
  </si>
  <si>
    <t>Wartość (netto) na 1 pacjenta</t>
  </si>
  <si>
    <t>Wartość (brutto) na 1 pacjenta z VAT</t>
  </si>
  <si>
    <t>Uwagi</t>
  </si>
  <si>
    <t>zgodnie z harmonogramem badania</t>
  </si>
  <si>
    <t>Wynagrodzenie dla badacza i zespołu badawczego</t>
  </si>
  <si>
    <t>wyliczone na liczbę pacjentów</t>
  </si>
  <si>
    <t>SUMA</t>
  </si>
  <si>
    <t>** Stratyfikacja  do kohorty  A lub B na podstawie wyniku CD 38</t>
  </si>
  <si>
    <t>Cena  (netto)</t>
  </si>
  <si>
    <t>Wynagrodzenie dla Badacza i personelu badawczego (netto)</t>
  </si>
  <si>
    <t>Wynagrodzenie dla Badacza i personelu badawczego (brutto)</t>
  </si>
  <si>
    <t>Wynagrodzenia Zespół badawczy</t>
  </si>
  <si>
    <t xml:space="preserve">Koszt całkowity na jednego pacjenta </t>
  </si>
  <si>
    <t>Rodzaj świadczenia</t>
  </si>
  <si>
    <t>Koszt 1 pacjenta (netto)</t>
  </si>
  <si>
    <t>Wartość całkowita netto -Koszt całkowity świadczeń medycznych</t>
  </si>
  <si>
    <t xml:space="preserve">TABELA 1 - świadczenia medyczne </t>
  </si>
  <si>
    <t>TABELA 3 Wycena ośrodka</t>
  </si>
  <si>
    <t xml:space="preserve">Prospektywne, wieloośrodkowe, dwukohortowe badanie fazy I i II mające na celu Optymalizację i Personalizację Terapii Immunologicznej nawrotowych Chorych na przewlekłą białaczkę limfocytową (OPTIC)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</si>
</sst>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name val="Times New Roman"/>
      <family val="1"/>
    </font>
    <font>
      <sz val="9"/>
      <name val="Times New Roman"/>
      <family val="1"/>
      <charset val="238"/>
    </font>
    <font>
      <sz val="9"/>
      <name val="Times New Roman"/>
      <family val="1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0"/>
      <name val="Cambria"/>
      <family val="1"/>
      <charset val="238"/>
    </font>
    <font>
      <vertAlign val="superscript"/>
      <sz val="10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 val="double"/>
      <sz val="9"/>
      <color theme="1"/>
      <name val="Times New Roman"/>
      <family val="1"/>
      <charset val="238"/>
    </font>
    <font>
      <b/>
      <u val="double"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Cambria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2">
    <xf numFmtId="0" fontId="0" fillId="0" borderId="0" xfId="0"/>
    <xf numFmtId="0" fontId="0" fillId="0" borderId="4" xfId="0" applyBorder="1"/>
    <xf numFmtId="0" fontId="4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/>
    </xf>
    <xf numFmtId="0" fontId="12" fillId="0" borderId="7" xfId="0" applyFont="1" applyBorder="1" applyAlignment="1">
      <alignment horizontal="left" vertical="center"/>
    </xf>
    <xf numFmtId="0" fontId="8" fillId="0" borderId="14" xfId="0" applyFont="1" applyBorder="1" applyAlignment="1">
      <alignment horizontal="left" wrapText="1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wrapText="1"/>
    </xf>
    <xf numFmtId="4" fontId="12" fillId="0" borderId="1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/>
    <xf numFmtId="2" fontId="0" fillId="0" borderId="0" xfId="0" applyNumberFormat="1"/>
    <xf numFmtId="0" fontId="11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2" fontId="9" fillId="0" borderId="0" xfId="0" applyNumberFormat="1" applyFont="1"/>
    <xf numFmtId="4" fontId="1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32" xfId="0" applyBorder="1"/>
    <xf numFmtId="0" fontId="2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35" xfId="0" applyBorder="1"/>
    <xf numFmtId="2" fontId="8" fillId="0" borderId="0" xfId="0" applyNumberFormat="1" applyFont="1"/>
    <xf numFmtId="2" fontId="8" fillId="0" borderId="34" xfId="0" applyNumberFormat="1" applyFont="1" applyBorder="1"/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2" fillId="2" borderId="0" xfId="0" applyFont="1" applyFill="1" applyAlignment="1">
      <alignment horizontal="center" vertical="center"/>
    </xf>
    <xf numFmtId="4" fontId="0" fillId="0" borderId="0" xfId="0" applyNumberFormat="1"/>
    <xf numFmtId="0" fontId="5" fillId="0" borderId="0" xfId="0" applyFont="1"/>
    <xf numFmtId="2" fontId="18" fillId="0" borderId="0" xfId="0" applyNumberFormat="1" applyFont="1"/>
    <xf numFmtId="0" fontId="21" fillId="0" borderId="0" xfId="0" applyFont="1"/>
    <xf numFmtId="0" fontId="14" fillId="5" borderId="16" xfId="0" applyFont="1" applyFill="1" applyBorder="1" applyAlignment="1">
      <alignment horizontal="left" vertical="center"/>
    </xf>
    <xf numFmtId="0" fontId="14" fillId="5" borderId="16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/>
    </xf>
    <xf numFmtId="0" fontId="9" fillId="3" borderId="25" xfId="0" applyFont="1" applyFill="1" applyBorder="1"/>
    <xf numFmtId="0" fontId="9" fillId="3" borderId="19" xfId="0" applyFont="1" applyFill="1" applyBorder="1"/>
    <xf numFmtId="0" fontId="9" fillId="3" borderId="44" xfId="0" applyFont="1" applyFill="1" applyBorder="1"/>
    <xf numFmtId="2" fontId="8" fillId="0" borderId="41" xfId="0" applyNumberFormat="1" applyFont="1" applyBorder="1" applyAlignment="1">
      <alignment horizontal="right" wrapText="1"/>
    </xf>
    <xf numFmtId="0" fontId="9" fillId="3" borderId="13" xfId="0" applyFont="1" applyFill="1" applyBorder="1"/>
    <xf numFmtId="0" fontId="8" fillId="0" borderId="14" xfId="0" applyFont="1" applyBorder="1" applyAlignment="1">
      <alignment wrapText="1"/>
    </xf>
    <xf numFmtId="4" fontId="12" fillId="0" borderId="14" xfId="0" applyNumberFormat="1" applyFont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left" vertical="top"/>
    </xf>
    <xf numFmtId="0" fontId="12" fillId="2" borderId="33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top"/>
    </xf>
    <xf numFmtId="0" fontId="12" fillId="0" borderId="4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top"/>
    </xf>
    <xf numFmtId="0" fontId="12" fillId="0" borderId="18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4" fontId="12" fillId="0" borderId="1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top"/>
    </xf>
    <xf numFmtId="0" fontId="12" fillId="0" borderId="10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2" fontId="8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46" xfId="0" applyFont="1" applyBorder="1" applyAlignment="1">
      <alignment wrapText="1"/>
    </xf>
    <xf numFmtId="0" fontId="8" fillId="0" borderId="41" xfId="0" applyFont="1" applyBorder="1" applyAlignment="1">
      <alignment wrapText="1"/>
    </xf>
    <xf numFmtId="0" fontId="16" fillId="0" borderId="50" xfId="0" applyFont="1" applyBorder="1" applyAlignment="1">
      <alignment horizontal="left" vertical="top"/>
    </xf>
    <xf numFmtId="0" fontId="9" fillId="4" borderId="0" xfId="0" applyFont="1" applyFill="1"/>
    <xf numFmtId="0" fontId="8" fillId="4" borderId="0" xfId="0" applyFont="1" applyFill="1"/>
    <xf numFmtId="0" fontId="23" fillId="4" borderId="0" xfId="0" applyFont="1" applyFill="1"/>
    <xf numFmtId="0" fontId="23" fillId="4" borderId="0" xfId="0" applyFont="1" applyFill="1" applyAlignment="1">
      <alignment horizontal="center"/>
    </xf>
    <xf numFmtId="0" fontId="9" fillId="6" borderId="0" xfId="0" applyFont="1" applyFill="1"/>
    <xf numFmtId="0" fontId="4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left" vertical="top"/>
    </xf>
    <xf numFmtId="4" fontId="12" fillId="4" borderId="0" xfId="0" applyNumberFormat="1" applyFont="1" applyFill="1" applyAlignment="1" applyProtection="1">
      <alignment horizontal="center" vertical="center"/>
      <protection locked="0"/>
    </xf>
    <xf numFmtId="0" fontId="12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0" fillId="4" borderId="0" xfId="0" applyFill="1"/>
    <xf numFmtId="0" fontId="24" fillId="0" borderId="29" xfId="0" applyFont="1" applyBorder="1"/>
    <xf numFmtId="0" fontId="24" fillId="0" borderId="0" xfId="0" applyFont="1"/>
    <xf numFmtId="0" fontId="25" fillId="0" borderId="0" xfId="0" applyFont="1"/>
    <xf numFmtId="0" fontId="9" fillId="0" borderId="0" xfId="0" applyFont="1"/>
    <xf numFmtId="4" fontId="12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/>
    <xf numFmtId="0" fontId="0" fillId="0" borderId="0" xfId="0" applyAlignment="1">
      <alignment horizont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4" fontId="4" fillId="4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0" fillId="0" borderId="52" xfId="0" applyBorder="1"/>
    <xf numFmtId="0" fontId="14" fillId="8" borderId="0" xfId="0" applyFont="1" applyFill="1" applyAlignment="1">
      <alignment horizontal="right" vertical="center"/>
    </xf>
    <xf numFmtId="4" fontId="25" fillId="8" borderId="0" xfId="0" applyNumberFormat="1" applyFont="1" applyFill="1" applyAlignment="1">
      <alignment horizontal="center"/>
    </xf>
    <xf numFmtId="0" fontId="14" fillId="0" borderId="34" xfId="0" applyFont="1" applyBorder="1"/>
    <xf numFmtId="0" fontId="10" fillId="4" borderId="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right" wrapText="1"/>
    </xf>
    <xf numFmtId="2" fontId="25" fillId="8" borderId="0" xfId="0" applyNumberFormat="1" applyFont="1" applyFill="1"/>
    <xf numFmtId="0" fontId="8" fillId="0" borderId="34" xfId="0" applyFont="1" applyBorder="1" applyAlignment="1">
      <alignment horizontal="left"/>
    </xf>
    <xf numFmtId="2" fontId="9" fillId="6" borderId="21" xfId="0" applyNumberFormat="1" applyFont="1" applyFill="1" applyBorder="1"/>
    <xf numFmtId="0" fontId="8" fillId="0" borderId="10" xfId="0" applyFont="1" applyBorder="1" applyAlignment="1">
      <alignment horizontal="left"/>
    </xf>
    <xf numFmtId="2" fontId="9" fillId="4" borderId="2" xfId="0" applyNumberFormat="1" applyFont="1" applyFill="1" applyBorder="1"/>
    <xf numFmtId="2" fontId="9" fillId="4" borderId="36" xfId="0" applyNumberFormat="1" applyFont="1" applyFill="1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9" fillId="4" borderId="1" xfId="0" applyFont="1" applyFill="1" applyBorder="1" applyAlignment="1">
      <alignment wrapText="1"/>
    </xf>
    <xf numFmtId="4" fontId="8" fillId="4" borderId="1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0" fontId="13" fillId="4" borderId="56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8" fillId="8" borderId="0" xfId="0" applyFont="1" applyFill="1" applyAlignment="1">
      <alignment horizontal="right" vertical="top"/>
    </xf>
    <xf numFmtId="2" fontId="8" fillId="4" borderId="16" xfId="0" applyNumberFormat="1" applyFont="1" applyFill="1" applyBorder="1"/>
    <xf numFmtId="0" fontId="8" fillId="0" borderId="15" xfId="0" applyFont="1" applyBorder="1" applyAlignment="1">
      <alignment horizontal="left"/>
    </xf>
    <xf numFmtId="0" fontId="13" fillId="4" borderId="0" xfId="0" applyFont="1" applyFill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4" borderId="0" xfId="0" applyFont="1" applyFill="1" applyAlignment="1">
      <alignment horizontal="center" vertical="center" wrapText="1"/>
    </xf>
    <xf numFmtId="4" fontId="13" fillId="0" borderId="0" xfId="0" applyNumberFormat="1" applyFont="1" applyAlignment="1">
      <alignment vertical="center"/>
    </xf>
    <xf numFmtId="4" fontId="13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9" fillId="8" borderId="26" xfId="0" applyFont="1" applyFill="1" applyBorder="1" applyAlignment="1">
      <alignment horizontal="right" wrapText="1"/>
    </xf>
    <xf numFmtId="2" fontId="8" fillId="6" borderId="16" xfId="0" applyNumberFormat="1" applyFont="1" applyFill="1" applyBorder="1"/>
    <xf numFmtId="4" fontId="29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9" fillId="8" borderId="1" xfId="0" applyNumberFormat="1" applyFont="1" applyFill="1" applyBorder="1"/>
    <xf numFmtId="0" fontId="24" fillId="0" borderId="42" xfId="0" applyFont="1" applyBorder="1"/>
    <xf numFmtId="0" fontId="24" fillId="0" borderId="28" xfId="0" applyFont="1" applyBorder="1"/>
    <xf numFmtId="0" fontId="9" fillId="0" borderId="38" xfId="0" applyFont="1" applyBorder="1"/>
    <xf numFmtId="0" fontId="9" fillId="0" borderId="42" xfId="0" applyFont="1" applyBorder="1"/>
    <xf numFmtId="0" fontId="24" fillId="0" borderId="33" xfId="0" applyFont="1" applyBorder="1"/>
    <xf numFmtId="0" fontId="24" fillId="6" borderId="38" xfId="0" applyFont="1" applyFill="1" applyBorder="1"/>
    <xf numFmtId="0" fontId="24" fillId="6" borderId="42" xfId="0" applyFont="1" applyFill="1" applyBorder="1"/>
    <xf numFmtId="0" fontId="24" fillId="6" borderId="28" xfId="0" applyFont="1" applyFill="1" applyBorder="1"/>
    <xf numFmtId="0" fontId="3" fillId="4" borderId="0" xfId="0" applyFont="1" applyFill="1" applyAlignment="1">
      <alignment horizontal="left" vertical="center" wrapText="1"/>
    </xf>
    <xf numFmtId="0" fontId="9" fillId="0" borderId="28" xfId="0" applyFont="1" applyBorder="1"/>
    <xf numFmtId="0" fontId="9" fillId="4" borderId="0" xfId="0" applyFont="1" applyFill="1" applyAlignment="1">
      <alignment wrapText="1"/>
    </xf>
    <xf numFmtId="4" fontId="8" fillId="4" borderId="0" xfId="0" applyNumberFormat="1" applyFont="1" applyFill="1" applyAlignment="1">
      <alignment horizontal="center" vertical="center"/>
    </xf>
    <xf numFmtId="4" fontId="30" fillId="8" borderId="0" xfId="0" applyNumberFormat="1" applyFont="1" applyFill="1" applyAlignment="1" applyProtection="1">
      <alignment horizontal="center" vertical="center"/>
      <protection locked="0"/>
    </xf>
    <xf numFmtId="0" fontId="14" fillId="7" borderId="38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4" fontId="14" fillId="7" borderId="54" xfId="0" applyNumberFormat="1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27" fillId="8" borderId="55" xfId="0" applyFont="1" applyFill="1" applyBorder="1" applyAlignment="1">
      <alignment horizontal="center" vertical="center" wrapText="1"/>
    </xf>
    <xf numFmtId="0" fontId="27" fillId="8" borderId="3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" fontId="13" fillId="4" borderId="1" xfId="0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vertical="center"/>
    </xf>
    <xf numFmtId="4" fontId="13" fillId="4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0" borderId="30" xfId="0" applyFont="1" applyBorder="1"/>
    <xf numFmtId="0" fontId="24" fillId="0" borderId="29" xfId="0" applyFont="1" applyBorder="1"/>
    <xf numFmtId="0" fontId="9" fillId="4" borderId="30" xfId="0" applyFont="1" applyFill="1" applyBorder="1"/>
    <xf numFmtId="0" fontId="9" fillId="4" borderId="33" xfId="0" applyFont="1" applyFill="1" applyBorder="1"/>
    <xf numFmtId="0" fontId="24" fillId="4" borderId="33" xfId="0" applyFont="1" applyFill="1" applyBorder="1"/>
    <xf numFmtId="0" fontId="24" fillId="4" borderId="29" xfId="0" applyFont="1" applyFill="1" applyBorder="1"/>
    <xf numFmtId="0" fontId="14" fillId="3" borderId="19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49" fontId="8" fillId="4" borderId="0" xfId="0" applyNumberFormat="1" applyFont="1" applyFill="1" applyAlignment="1">
      <alignment horizontal="left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" fontId="13" fillId="0" borderId="39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3" fillId="4" borderId="39" xfId="0" applyNumberFormat="1" applyFont="1" applyFill="1" applyBorder="1" applyAlignment="1">
      <alignment horizontal="center" vertical="center"/>
    </xf>
    <xf numFmtId="4" fontId="13" fillId="4" borderId="49" xfId="0" applyNumberFormat="1" applyFont="1" applyFill="1" applyBorder="1" applyAlignment="1">
      <alignment horizontal="center" vertical="center"/>
    </xf>
    <xf numFmtId="4" fontId="13" fillId="4" borderId="12" xfId="0" applyNumberFormat="1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left" vertical="center" wrapText="1"/>
    </xf>
    <xf numFmtId="0" fontId="14" fillId="4" borderId="42" xfId="0" applyFont="1" applyFill="1" applyBorder="1" applyAlignment="1">
      <alignment horizontal="left" vertical="center" wrapText="1"/>
    </xf>
    <xf numFmtId="0" fontId="14" fillId="4" borderId="28" xfId="0" applyFont="1" applyFill="1" applyBorder="1" applyAlignment="1">
      <alignment horizontal="left" vertical="center" wrapText="1"/>
    </xf>
    <xf numFmtId="0" fontId="9" fillId="6" borderId="38" xfId="0" applyFont="1" applyFill="1" applyBorder="1" applyAlignment="1">
      <alignment horizontal="left"/>
    </xf>
    <xf numFmtId="0" fontId="9" fillId="6" borderId="42" xfId="0" applyFont="1" applyFill="1" applyBorder="1" applyAlignment="1">
      <alignment horizontal="left"/>
    </xf>
    <xf numFmtId="0" fontId="9" fillId="6" borderId="28" xfId="0" applyFont="1" applyFill="1" applyBorder="1" applyAlignment="1">
      <alignment horizontal="left"/>
    </xf>
    <xf numFmtId="0" fontId="24" fillId="6" borderId="21" xfId="0" applyFont="1" applyFill="1" applyBorder="1" applyAlignment="1">
      <alignment horizontal="center"/>
    </xf>
    <xf numFmtId="0" fontId="24" fillId="6" borderId="32" xfId="0" applyFont="1" applyFill="1" applyBorder="1" applyAlignment="1">
      <alignment horizontal="center"/>
    </xf>
    <xf numFmtId="0" fontId="24" fillId="6" borderId="30" xfId="0" applyFont="1" applyFill="1" applyBorder="1" applyAlignment="1">
      <alignment horizontal="center"/>
    </xf>
    <xf numFmtId="0" fontId="24" fillId="6" borderId="33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 vertical="center"/>
    </xf>
    <xf numFmtId="0" fontId="10" fillId="3" borderId="31" xfId="0" applyFont="1" applyFill="1" applyBorder="1" applyAlignment="1">
      <alignment horizontal="left" vertical="center"/>
    </xf>
    <xf numFmtId="0" fontId="24" fillId="0" borderId="31" xfId="0" applyFont="1" applyBorder="1"/>
    <xf numFmtId="0" fontId="14" fillId="3" borderId="21" xfId="0" applyFont="1" applyFill="1" applyBorder="1" applyAlignment="1">
      <alignment horizontal="left" vertical="center"/>
    </xf>
    <xf numFmtId="0" fontId="24" fillId="0" borderId="25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9" xfId="0" applyFont="1" applyBorder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1" xfId="0" applyFont="1" applyBorder="1"/>
    <xf numFmtId="0" fontId="0" fillId="0" borderId="1" xfId="0" applyBorder="1"/>
    <xf numFmtId="0" fontId="14" fillId="0" borderId="0" xfId="0" applyFont="1" applyAlignment="1">
      <alignment horizontal="center" vertical="center" wrapText="1"/>
    </xf>
    <xf numFmtId="0" fontId="9" fillId="4" borderId="38" xfId="0" applyFont="1" applyFill="1" applyBorder="1"/>
    <xf numFmtId="0" fontId="9" fillId="4" borderId="42" xfId="0" applyFont="1" applyFill="1" applyBorder="1"/>
    <xf numFmtId="0" fontId="9" fillId="4" borderId="28" xfId="0" applyFont="1" applyFill="1" applyBorder="1"/>
    <xf numFmtId="0" fontId="14" fillId="3" borderId="51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21" xfId="0" applyFont="1" applyBorder="1"/>
    <xf numFmtId="0" fontId="0" fillId="0" borderId="25" xfId="0" applyBorder="1"/>
    <xf numFmtId="0" fontId="0" fillId="0" borderId="29" xfId="0" applyBorder="1" applyAlignment="1">
      <alignment horizontal="center" vertical="center"/>
    </xf>
    <xf numFmtId="0" fontId="9" fillId="3" borderId="32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19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0" fontId="10" fillId="3" borderId="19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0066"/>
      <color rgb="FFFDAE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4"/>
  <sheetViews>
    <sheetView showGridLines="0" topLeftCell="A43" zoomScale="90" zoomScaleNormal="90" workbookViewId="0">
      <selection activeCell="H48" sqref="H48"/>
    </sheetView>
  </sheetViews>
  <sheetFormatPr defaultColWidth="9.1796875" defaultRowHeight="14.5" x14ac:dyDescent="0.35"/>
  <cols>
    <col min="1" max="1" width="5.1796875" customWidth="1"/>
    <col min="2" max="2" width="68.453125" customWidth="1"/>
    <col min="3" max="3" width="13.453125" bestFit="1" customWidth="1"/>
    <col min="4" max="4" width="10" customWidth="1"/>
    <col min="5" max="5" width="9.453125" customWidth="1"/>
    <col min="6" max="10" width="7.453125" bestFit="1" customWidth="1"/>
    <col min="11" max="11" width="9.26953125" bestFit="1" customWidth="1"/>
    <col min="12" max="12" width="8.54296875" bestFit="1" customWidth="1"/>
    <col min="13" max="13" width="9.26953125" bestFit="1" customWidth="1"/>
    <col min="14" max="19" width="7.453125" bestFit="1" customWidth="1"/>
    <col min="20" max="20" width="9.54296875" customWidth="1"/>
    <col min="21" max="22" width="7.453125" bestFit="1" customWidth="1"/>
    <col min="23" max="23" width="11.54296875" customWidth="1"/>
    <col min="24" max="24" width="12.54296875" customWidth="1"/>
    <col min="25" max="25" width="7.453125" bestFit="1" customWidth="1"/>
    <col min="26" max="26" width="8.1796875" customWidth="1"/>
    <col min="27" max="27" width="12" customWidth="1"/>
  </cols>
  <sheetData>
    <row r="1" spans="1:31" ht="15" thickBot="1" x14ac:dyDescent="0.4"/>
    <row r="2" spans="1:31" s="138" customFormat="1" thickBot="1" x14ac:dyDescent="0.35">
      <c r="B2" s="57" t="s">
        <v>76</v>
      </c>
      <c r="C2" s="197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9"/>
    </row>
    <row r="3" spans="1:31" s="138" customFormat="1" thickBot="1" x14ac:dyDescent="0.35">
      <c r="B3" s="57" t="s">
        <v>77</v>
      </c>
      <c r="C3" s="197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9"/>
    </row>
    <row r="4" spans="1:31" s="138" customFormat="1" ht="44.5" customHeight="1" thickBot="1" x14ac:dyDescent="0.35">
      <c r="B4" s="58" t="s">
        <v>78</v>
      </c>
      <c r="C4" s="250" t="s">
        <v>120</v>
      </c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2"/>
      <c r="AA4" s="200"/>
      <c r="AB4" s="200"/>
      <c r="AC4" s="200"/>
      <c r="AD4" s="200"/>
      <c r="AE4" s="200"/>
    </row>
    <row r="5" spans="1:31" s="138" customFormat="1" thickBot="1" x14ac:dyDescent="0.35">
      <c r="B5" s="58" t="s">
        <v>79</v>
      </c>
      <c r="C5" s="194" t="s">
        <v>82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201"/>
    </row>
    <row r="6" spans="1:31" s="138" customFormat="1" thickBot="1" x14ac:dyDescent="0.35">
      <c r="B6" s="58" t="s">
        <v>80</v>
      </c>
      <c r="C6" s="194" t="s">
        <v>83</v>
      </c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201"/>
    </row>
    <row r="7" spans="1:31" s="138" customFormat="1" thickBot="1" x14ac:dyDescent="0.35">
      <c r="B7" s="58" t="s">
        <v>94</v>
      </c>
      <c r="C7" s="253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5"/>
    </row>
    <row r="8" spans="1:31" s="138" customFormat="1" thickBot="1" x14ac:dyDescent="0.35">
      <c r="B8" s="58" t="s">
        <v>81</v>
      </c>
      <c r="C8" s="286" t="s">
        <v>84</v>
      </c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8"/>
    </row>
    <row r="9" spans="1:31" ht="15" thickBot="1" x14ac:dyDescent="0.4"/>
    <row r="10" spans="1:31" ht="15.75" customHeight="1" x14ac:dyDescent="0.35">
      <c r="A10" s="304" t="s">
        <v>0</v>
      </c>
      <c r="B10" s="296" t="s">
        <v>42</v>
      </c>
      <c r="C10" s="298" t="s">
        <v>110</v>
      </c>
      <c r="D10" s="235" t="s">
        <v>67</v>
      </c>
      <c r="E10" s="260" t="s">
        <v>2</v>
      </c>
      <c r="F10" s="260" t="s">
        <v>3</v>
      </c>
      <c r="G10" s="260" t="s">
        <v>4</v>
      </c>
      <c r="H10" s="264" t="s">
        <v>5</v>
      </c>
      <c r="I10" s="260" t="s">
        <v>6</v>
      </c>
      <c r="J10" s="264" t="s">
        <v>7</v>
      </c>
      <c r="K10" s="260" t="s">
        <v>8</v>
      </c>
      <c r="L10" s="260" t="s">
        <v>9</v>
      </c>
      <c r="M10" s="260" t="s">
        <v>10</v>
      </c>
      <c r="N10" s="260" t="s">
        <v>11</v>
      </c>
      <c r="O10" s="260" t="s">
        <v>12</v>
      </c>
      <c r="P10" s="260" t="s">
        <v>13</v>
      </c>
      <c r="Q10" s="260" t="s">
        <v>14</v>
      </c>
      <c r="R10" s="260" t="s">
        <v>15</v>
      </c>
      <c r="S10" s="260" t="s">
        <v>16</v>
      </c>
      <c r="T10" s="260" t="s">
        <v>17</v>
      </c>
      <c r="U10" s="260" t="s">
        <v>18</v>
      </c>
      <c r="V10" s="260" t="s">
        <v>19</v>
      </c>
      <c r="W10" s="260" t="s">
        <v>20</v>
      </c>
      <c r="X10" s="300" t="s">
        <v>64</v>
      </c>
      <c r="Y10" s="260" t="s">
        <v>21</v>
      </c>
      <c r="Z10" s="262" t="s">
        <v>22</v>
      </c>
    </row>
    <row r="11" spans="1:31" ht="26.25" customHeight="1" thickBot="1" x14ac:dyDescent="0.4">
      <c r="A11" s="305"/>
      <c r="B11" s="297"/>
      <c r="C11" s="299"/>
      <c r="D11" s="289"/>
      <c r="E11" s="292"/>
      <c r="F11" s="292"/>
      <c r="G11" s="303"/>
      <c r="H11" s="311"/>
      <c r="I11" s="292"/>
      <c r="J11" s="311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310"/>
      <c r="Y11" s="292"/>
      <c r="Z11" s="295"/>
    </row>
    <row r="12" spans="1:31" x14ac:dyDescent="0.35">
      <c r="A12" s="108"/>
      <c r="B12" s="107"/>
      <c r="C12" s="3"/>
      <c r="D12" s="12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7"/>
    </row>
    <row r="13" spans="1:31" x14ac:dyDescent="0.35">
      <c r="A13" s="17">
        <v>1</v>
      </c>
      <c r="B13" s="12" t="s">
        <v>23</v>
      </c>
      <c r="C13" s="141">
        <v>0</v>
      </c>
      <c r="D13" s="48">
        <v>1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1</v>
      </c>
      <c r="N13" s="6">
        <v>1</v>
      </c>
      <c r="O13" s="6">
        <v>1</v>
      </c>
      <c r="P13" s="6">
        <v>1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102">
        <v>1</v>
      </c>
    </row>
    <row r="14" spans="1:31" x14ac:dyDescent="0.35">
      <c r="A14" s="73"/>
      <c r="B14" s="13"/>
      <c r="C14" s="39"/>
      <c r="D14" s="12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03"/>
    </row>
    <row r="15" spans="1:31" x14ac:dyDescent="0.35">
      <c r="A15" s="18">
        <v>2</v>
      </c>
      <c r="B15" s="14" t="s">
        <v>69</v>
      </c>
      <c r="C15" s="141">
        <v>0</v>
      </c>
      <c r="D15" s="120">
        <v>1</v>
      </c>
      <c r="E15" s="6">
        <v>1</v>
      </c>
      <c r="F15" s="7" t="s">
        <v>88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8">
        <v>1</v>
      </c>
    </row>
    <row r="16" spans="1:31" x14ac:dyDescent="0.35">
      <c r="A16" s="18">
        <v>3</v>
      </c>
      <c r="B16" s="12" t="s">
        <v>25</v>
      </c>
      <c r="C16" s="141">
        <v>0</v>
      </c>
      <c r="D16" s="120">
        <v>1</v>
      </c>
      <c r="E16" s="6">
        <v>1</v>
      </c>
      <c r="F16" s="7" t="s">
        <v>24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8">
        <v>1</v>
      </c>
    </row>
    <row r="17" spans="1:26" x14ac:dyDescent="0.35">
      <c r="A17" s="18">
        <v>4</v>
      </c>
      <c r="B17" s="12" t="s">
        <v>26</v>
      </c>
      <c r="C17" s="141">
        <v>0</v>
      </c>
      <c r="D17" s="120">
        <v>1</v>
      </c>
      <c r="E17" s="6">
        <v>1</v>
      </c>
      <c r="F17" s="7" t="s">
        <v>24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  <c r="O17" s="6">
        <v>1</v>
      </c>
      <c r="P17" s="6">
        <v>1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8">
        <v>1</v>
      </c>
    </row>
    <row r="18" spans="1:26" x14ac:dyDescent="0.35">
      <c r="A18" s="74">
        <v>5</v>
      </c>
      <c r="B18" s="12" t="s">
        <v>27</v>
      </c>
      <c r="C18" s="141">
        <v>0</v>
      </c>
      <c r="D18" s="120">
        <v>1</v>
      </c>
      <c r="E18" s="6">
        <v>1</v>
      </c>
      <c r="F18" s="78" t="s">
        <v>24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8">
        <v>1</v>
      </c>
    </row>
    <row r="19" spans="1:26" x14ac:dyDescent="0.35">
      <c r="A19" s="2">
        <v>6</v>
      </c>
      <c r="B19" s="21" t="s">
        <v>28</v>
      </c>
      <c r="C19" s="141">
        <v>0</v>
      </c>
      <c r="D19" s="120">
        <v>1</v>
      </c>
      <c r="E19" s="6">
        <v>1</v>
      </c>
      <c r="F19" s="78" t="s">
        <v>24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6">
        <v>1</v>
      </c>
      <c r="P19" s="6">
        <v>1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102">
        <v>1</v>
      </c>
    </row>
    <row r="20" spans="1:26" x14ac:dyDescent="0.35">
      <c r="A20" s="74">
        <v>7</v>
      </c>
      <c r="B20" s="12" t="s">
        <v>29</v>
      </c>
      <c r="C20" s="141">
        <v>0</v>
      </c>
      <c r="D20" s="120">
        <v>1</v>
      </c>
      <c r="E20" s="6">
        <v>1</v>
      </c>
      <c r="F20" s="78" t="s">
        <v>24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6">
        <v>1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102">
        <v>1</v>
      </c>
    </row>
    <row r="21" spans="1:26" x14ac:dyDescent="0.35">
      <c r="A21" s="18">
        <v>8</v>
      </c>
      <c r="B21" s="12" t="s">
        <v>30</v>
      </c>
      <c r="C21" s="141">
        <v>0</v>
      </c>
      <c r="D21" s="120">
        <v>1</v>
      </c>
      <c r="E21" s="6">
        <v>1</v>
      </c>
      <c r="F21" s="78" t="s">
        <v>24</v>
      </c>
      <c r="G21" s="6">
        <v>1</v>
      </c>
      <c r="H21" s="6">
        <v>1</v>
      </c>
      <c r="I21" s="6">
        <v>1</v>
      </c>
      <c r="J21" s="6">
        <v>1</v>
      </c>
      <c r="K21" s="6">
        <v>1</v>
      </c>
      <c r="L21" s="6">
        <v>1</v>
      </c>
      <c r="M21" s="6">
        <v>1</v>
      </c>
      <c r="N21" s="6">
        <v>1</v>
      </c>
      <c r="O21" s="6">
        <v>1</v>
      </c>
      <c r="P21" s="6">
        <v>1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102">
        <v>1</v>
      </c>
    </row>
    <row r="22" spans="1:26" x14ac:dyDescent="0.35">
      <c r="A22" s="18">
        <v>9</v>
      </c>
      <c r="B22" s="12" t="s">
        <v>31</v>
      </c>
      <c r="C22" s="141">
        <v>0</v>
      </c>
      <c r="D22" s="120">
        <v>1</v>
      </c>
      <c r="E22" s="6">
        <v>1</v>
      </c>
      <c r="F22" s="78" t="s">
        <v>24</v>
      </c>
      <c r="G22" s="6">
        <v>1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6">
        <v>1</v>
      </c>
      <c r="P22" s="6">
        <v>1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8">
        <v>1</v>
      </c>
    </row>
    <row r="23" spans="1:26" x14ac:dyDescent="0.35">
      <c r="A23" s="18">
        <v>10</v>
      </c>
      <c r="B23" s="12" t="s">
        <v>32</v>
      </c>
      <c r="C23" s="141">
        <v>0</v>
      </c>
      <c r="D23" s="120">
        <v>1</v>
      </c>
      <c r="E23" s="6">
        <v>1</v>
      </c>
      <c r="F23" s="78" t="s">
        <v>24</v>
      </c>
      <c r="G23" s="6">
        <v>1</v>
      </c>
      <c r="H23" s="13">
        <v>1</v>
      </c>
      <c r="I23" s="6">
        <v>1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6">
        <v>1</v>
      </c>
      <c r="Q23" s="6">
        <v>1</v>
      </c>
      <c r="R23" s="13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8">
        <v>1</v>
      </c>
    </row>
    <row r="24" spans="1:26" x14ac:dyDescent="0.35">
      <c r="A24" s="18">
        <v>11</v>
      </c>
      <c r="B24" s="80" t="s">
        <v>33</v>
      </c>
      <c r="C24" s="141">
        <v>0</v>
      </c>
      <c r="D24" s="120">
        <v>1</v>
      </c>
      <c r="E24" s="6">
        <v>1</v>
      </c>
      <c r="F24" s="77" t="s">
        <v>24</v>
      </c>
      <c r="G24" s="6">
        <v>1</v>
      </c>
      <c r="H24" s="6">
        <v>1</v>
      </c>
      <c r="I24" s="13">
        <v>1</v>
      </c>
      <c r="J24" s="13">
        <v>1</v>
      </c>
      <c r="K24" s="6">
        <v>1</v>
      </c>
      <c r="L24" s="6">
        <v>1</v>
      </c>
      <c r="M24" s="48">
        <v>1</v>
      </c>
      <c r="N24" s="6">
        <v>1</v>
      </c>
      <c r="O24" s="6">
        <v>1</v>
      </c>
      <c r="P24" s="13">
        <v>1</v>
      </c>
      <c r="Q24" s="6">
        <v>1</v>
      </c>
      <c r="R24" s="13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88">
        <v>1</v>
      </c>
    </row>
    <row r="25" spans="1:26" x14ac:dyDescent="0.35">
      <c r="A25" s="74">
        <v>12</v>
      </c>
      <c r="B25" s="49" t="s">
        <v>34</v>
      </c>
      <c r="C25" s="141">
        <v>0</v>
      </c>
      <c r="D25" s="120">
        <v>1</v>
      </c>
      <c r="E25" s="96">
        <v>1</v>
      </c>
      <c r="F25" s="94" t="s">
        <v>24</v>
      </c>
      <c r="G25" s="86">
        <v>1</v>
      </c>
      <c r="H25" s="96">
        <v>1</v>
      </c>
      <c r="I25" s="90">
        <v>1</v>
      </c>
      <c r="J25" s="50">
        <v>1</v>
      </c>
      <c r="K25" s="97">
        <v>1</v>
      </c>
      <c r="L25" s="84">
        <v>1</v>
      </c>
      <c r="M25" s="50">
        <v>1</v>
      </c>
      <c r="N25" s="97">
        <v>1</v>
      </c>
      <c r="O25" s="90">
        <v>1</v>
      </c>
      <c r="P25" s="97">
        <v>1</v>
      </c>
      <c r="Q25" s="90">
        <v>1</v>
      </c>
      <c r="R25" s="50">
        <v>1</v>
      </c>
      <c r="S25" s="97">
        <v>1</v>
      </c>
      <c r="T25" s="50">
        <v>1</v>
      </c>
      <c r="U25" s="97">
        <v>1</v>
      </c>
      <c r="V25" s="50">
        <v>1</v>
      </c>
      <c r="W25" s="97">
        <v>1</v>
      </c>
      <c r="X25" s="97">
        <v>1</v>
      </c>
      <c r="Y25" s="96">
        <v>1</v>
      </c>
      <c r="Z25" s="68">
        <v>1</v>
      </c>
    </row>
    <row r="26" spans="1:26" x14ac:dyDescent="0.35">
      <c r="A26" s="79">
        <v>13</v>
      </c>
      <c r="B26" s="80" t="s">
        <v>35</v>
      </c>
      <c r="C26" s="141">
        <v>0</v>
      </c>
      <c r="D26" s="120">
        <v>1</v>
      </c>
      <c r="E26" s="6">
        <v>1</v>
      </c>
      <c r="F26" s="78" t="s">
        <v>24</v>
      </c>
      <c r="G26" s="13">
        <v>1</v>
      </c>
      <c r="H26" s="6">
        <v>1</v>
      </c>
      <c r="I26" s="13">
        <v>1</v>
      </c>
      <c r="J26" s="87">
        <v>1</v>
      </c>
      <c r="K26" s="6">
        <v>1</v>
      </c>
      <c r="L26" s="13">
        <v>1</v>
      </c>
      <c r="M26" s="87">
        <v>1</v>
      </c>
      <c r="N26" s="6">
        <v>1</v>
      </c>
      <c r="O26" s="13">
        <v>1</v>
      </c>
      <c r="P26" s="6">
        <v>1</v>
      </c>
      <c r="Q26" s="13">
        <v>1</v>
      </c>
      <c r="R26" s="87">
        <v>1</v>
      </c>
      <c r="S26" s="6">
        <v>1</v>
      </c>
      <c r="T26" s="87">
        <v>1</v>
      </c>
      <c r="U26" s="6">
        <v>1</v>
      </c>
      <c r="V26" s="87">
        <v>1</v>
      </c>
      <c r="W26" s="6">
        <v>1</v>
      </c>
      <c r="X26" s="6">
        <v>1</v>
      </c>
      <c r="Y26" s="6">
        <v>1</v>
      </c>
      <c r="Z26" s="13">
        <v>1</v>
      </c>
    </row>
    <row r="27" spans="1:26" x14ac:dyDescent="0.35">
      <c r="A27" s="74">
        <v>14</v>
      </c>
      <c r="B27" s="51" t="s">
        <v>36</v>
      </c>
      <c r="C27" s="141">
        <v>0</v>
      </c>
      <c r="D27" s="120">
        <v>1</v>
      </c>
      <c r="E27" s="96">
        <v>1</v>
      </c>
      <c r="F27" s="91" t="s">
        <v>24</v>
      </c>
      <c r="G27" s="90">
        <v>1</v>
      </c>
      <c r="H27" s="96">
        <v>1</v>
      </c>
      <c r="I27" s="90">
        <v>1</v>
      </c>
      <c r="J27" s="50">
        <v>1</v>
      </c>
      <c r="K27" s="96">
        <v>1</v>
      </c>
      <c r="L27" s="90">
        <v>1</v>
      </c>
      <c r="M27" s="50">
        <v>1</v>
      </c>
      <c r="N27" s="96">
        <v>1</v>
      </c>
      <c r="O27" s="90">
        <v>1</v>
      </c>
      <c r="P27" s="96">
        <v>1</v>
      </c>
      <c r="Q27" s="90">
        <v>1</v>
      </c>
      <c r="R27" s="50">
        <v>1</v>
      </c>
      <c r="S27" s="96">
        <v>1</v>
      </c>
      <c r="T27" s="50">
        <v>1</v>
      </c>
      <c r="U27" s="96">
        <v>1</v>
      </c>
      <c r="V27" s="50">
        <v>1</v>
      </c>
      <c r="W27" s="96">
        <v>1</v>
      </c>
      <c r="X27" s="96">
        <v>1</v>
      </c>
      <c r="Y27" s="96">
        <v>1</v>
      </c>
      <c r="Z27" s="68">
        <v>1</v>
      </c>
    </row>
    <row r="28" spans="1:26" x14ac:dyDescent="0.35">
      <c r="A28" s="79">
        <v>15</v>
      </c>
      <c r="B28" s="80" t="s">
        <v>37</v>
      </c>
      <c r="C28" s="141">
        <v>0</v>
      </c>
      <c r="D28" s="120">
        <v>1</v>
      </c>
      <c r="E28" s="6">
        <v>1</v>
      </c>
      <c r="F28" s="78" t="s">
        <v>24</v>
      </c>
      <c r="G28" s="13">
        <v>1</v>
      </c>
      <c r="H28" s="6">
        <v>1</v>
      </c>
      <c r="I28" s="13">
        <v>1</v>
      </c>
      <c r="J28" s="87">
        <v>1</v>
      </c>
      <c r="K28" s="6">
        <v>1</v>
      </c>
      <c r="L28" s="13">
        <v>1</v>
      </c>
      <c r="M28" s="87">
        <v>1</v>
      </c>
      <c r="N28" s="6">
        <v>1</v>
      </c>
      <c r="O28" s="13">
        <v>1</v>
      </c>
      <c r="P28" s="6">
        <v>1</v>
      </c>
      <c r="Q28" s="13">
        <v>1</v>
      </c>
      <c r="R28" s="87">
        <v>1</v>
      </c>
      <c r="S28" s="6">
        <v>1</v>
      </c>
      <c r="T28" s="87">
        <v>1</v>
      </c>
      <c r="U28" s="6">
        <v>1</v>
      </c>
      <c r="V28" s="87">
        <v>1</v>
      </c>
      <c r="W28" s="6">
        <v>1</v>
      </c>
      <c r="X28" s="6">
        <v>1</v>
      </c>
      <c r="Y28" s="6">
        <v>1</v>
      </c>
      <c r="Z28" s="13">
        <v>1</v>
      </c>
    </row>
    <row r="29" spans="1:26" x14ac:dyDescent="0.35">
      <c r="A29" s="76">
        <v>16</v>
      </c>
      <c r="B29" s="89" t="s">
        <v>38</v>
      </c>
      <c r="C29" s="141">
        <v>0</v>
      </c>
      <c r="D29" s="120">
        <v>1</v>
      </c>
      <c r="E29" s="93">
        <v>1</v>
      </c>
      <c r="F29" s="95" t="s">
        <v>24</v>
      </c>
      <c r="G29" s="86">
        <v>1</v>
      </c>
      <c r="H29" s="93">
        <v>1</v>
      </c>
      <c r="I29" s="86">
        <v>1</v>
      </c>
      <c r="J29" s="85">
        <v>1</v>
      </c>
      <c r="K29" s="93">
        <v>1</v>
      </c>
      <c r="L29" s="86">
        <v>1</v>
      </c>
      <c r="M29" s="85">
        <v>1</v>
      </c>
      <c r="N29" s="93">
        <v>1</v>
      </c>
      <c r="O29" s="86">
        <v>1</v>
      </c>
      <c r="P29" s="93">
        <v>1</v>
      </c>
      <c r="Q29" s="86">
        <v>1</v>
      </c>
      <c r="R29" s="85">
        <v>1</v>
      </c>
      <c r="S29" s="93">
        <v>1</v>
      </c>
      <c r="T29" s="85">
        <v>1</v>
      </c>
      <c r="U29" s="93">
        <v>1</v>
      </c>
      <c r="V29" s="85">
        <v>1</v>
      </c>
      <c r="W29" s="93">
        <v>1</v>
      </c>
      <c r="X29" s="93">
        <v>1</v>
      </c>
      <c r="Y29" s="93">
        <v>1</v>
      </c>
      <c r="Z29" s="88">
        <v>1</v>
      </c>
    </row>
    <row r="30" spans="1:26" x14ac:dyDescent="0.35">
      <c r="A30" s="74">
        <v>17</v>
      </c>
      <c r="B30" s="51" t="s">
        <v>39</v>
      </c>
      <c r="C30" s="141">
        <v>0</v>
      </c>
      <c r="D30" s="120">
        <v>1</v>
      </c>
      <c r="E30" s="96">
        <v>1</v>
      </c>
      <c r="F30" s="91" t="s">
        <v>24</v>
      </c>
      <c r="G30" s="90">
        <v>1</v>
      </c>
      <c r="H30" s="96">
        <v>1</v>
      </c>
      <c r="I30" s="90">
        <v>1</v>
      </c>
      <c r="J30" s="50">
        <v>1</v>
      </c>
      <c r="K30" s="96">
        <v>1</v>
      </c>
      <c r="L30" s="90">
        <v>1</v>
      </c>
      <c r="M30" s="50">
        <v>1</v>
      </c>
      <c r="N30" s="96">
        <v>1</v>
      </c>
      <c r="O30" s="90">
        <v>1</v>
      </c>
      <c r="P30" s="96">
        <v>1</v>
      </c>
      <c r="Q30" s="90">
        <v>1</v>
      </c>
      <c r="R30" s="50">
        <v>1</v>
      </c>
      <c r="S30" s="96">
        <v>1</v>
      </c>
      <c r="T30" s="50">
        <v>1</v>
      </c>
      <c r="U30" s="96">
        <v>1</v>
      </c>
      <c r="V30" s="50">
        <v>1</v>
      </c>
      <c r="W30" s="96">
        <v>1</v>
      </c>
      <c r="X30" s="96">
        <v>1</v>
      </c>
      <c r="Y30" s="96">
        <v>1</v>
      </c>
      <c r="Z30" s="68">
        <v>1</v>
      </c>
    </row>
    <row r="31" spans="1:26" x14ac:dyDescent="0.35">
      <c r="A31" s="81">
        <v>18</v>
      </c>
      <c r="B31" s="82" t="s">
        <v>40</v>
      </c>
      <c r="C31" s="141">
        <v>0</v>
      </c>
      <c r="D31" s="120">
        <v>1</v>
      </c>
      <c r="E31" s="97">
        <v>1</v>
      </c>
      <c r="F31" s="94" t="s">
        <v>24</v>
      </c>
      <c r="G31" s="84">
        <v>1</v>
      </c>
      <c r="H31" s="97">
        <v>1</v>
      </c>
      <c r="I31" s="84">
        <v>1</v>
      </c>
      <c r="J31" s="83">
        <v>1</v>
      </c>
      <c r="K31" s="97">
        <v>1</v>
      </c>
      <c r="L31" s="84">
        <v>1</v>
      </c>
      <c r="M31" s="83">
        <v>1</v>
      </c>
      <c r="N31" s="97">
        <v>1</v>
      </c>
      <c r="O31" s="84">
        <v>1</v>
      </c>
      <c r="P31" s="97">
        <v>1</v>
      </c>
      <c r="Q31" s="84">
        <v>1</v>
      </c>
      <c r="R31" s="83">
        <v>1</v>
      </c>
      <c r="S31" s="97">
        <v>1</v>
      </c>
      <c r="T31" s="83">
        <v>1</v>
      </c>
      <c r="U31" s="97">
        <v>1</v>
      </c>
      <c r="V31" s="83">
        <v>1</v>
      </c>
      <c r="W31" s="97">
        <v>1</v>
      </c>
      <c r="X31" s="97">
        <v>1</v>
      </c>
      <c r="Y31" s="97">
        <v>1</v>
      </c>
      <c r="Z31" s="84">
        <v>1</v>
      </c>
    </row>
    <row r="32" spans="1:26" ht="15.5" x14ac:dyDescent="0.35">
      <c r="A32" s="79">
        <v>19</v>
      </c>
      <c r="B32" s="80" t="s">
        <v>74</v>
      </c>
      <c r="C32" s="141">
        <v>0</v>
      </c>
      <c r="D32" s="120">
        <v>1</v>
      </c>
      <c r="E32" s="7" t="s">
        <v>24</v>
      </c>
      <c r="F32" s="78" t="s">
        <v>24</v>
      </c>
      <c r="G32" s="78" t="s">
        <v>24</v>
      </c>
      <c r="H32" s="7" t="s">
        <v>24</v>
      </c>
      <c r="I32" s="78" t="s">
        <v>24</v>
      </c>
      <c r="J32" s="77" t="s">
        <v>24</v>
      </c>
      <c r="K32" s="7" t="s">
        <v>24</v>
      </c>
      <c r="L32" s="78" t="s">
        <v>24</v>
      </c>
      <c r="M32" s="77" t="s">
        <v>24</v>
      </c>
      <c r="N32" s="6">
        <v>1</v>
      </c>
      <c r="O32" s="78" t="s">
        <v>24</v>
      </c>
      <c r="P32" s="7" t="s">
        <v>24</v>
      </c>
      <c r="Q32" s="13">
        <v>1</v>
      </c>
      <c r="R32" s="77" t="s">
        <v>24</v>
      </c>
      <c r="S32" s="7" t="s">
        <v>24</v>
      </c>
      <c r="T32" s="87">
        <v>1</v>
      </c>
      <c r="U32" s="7" t="s">
        <v>24</v>
      </c>
      <c r="V32" s="77" t="s">
        <v>24</v>
      </c>
      <c r="W32" s="6">
        <v>1</v>
      </c>
      <c r="X32" s="7" t="s">
        <v>24</v>
      </c>
      <c r="Y32" s="7" t="s">
        <v>24</v>
      </c>
      <c r="Z32" s="78" t="s">
        <v>24</v>
      </c>
    </row>
    <row r="33" spans="1:27" x14ac:dyDescent="0.35">
      <c r="A33" s="74">
        <v>20</v>
      </c>
      <c r="B33" s="49" t="s">
        <v>41</v>
      </c>
      <c r="C33" s="141">
        <v>0</v>
      </c>
      <c r="D33" s="120">
        <v>1</v>
      </c>
      <c r="E33" s="98" t="s">
        <v>24</v>
      </c>
      <c r="F33" s="91" t="s">
        <v>24</v>
      </c>
      <c r="G33" s="91" t="s">
        <v>24</v>
      </c>
      <c r="H33" s="98" t="s">
        <v>24</v>
      </c>
      <c r="I33" s="91" t="s">
        <v>24</v>
      </c>
      <c r="J33" s="52" t="s">
        <v>24</v>
      </c>
      <c r="K33" s="98" t="s">
        <v>24</v>
      </c>
      <c r="L33" s="91" t="s">
        <v>24</v>
      </c>
      <c r="M33" s="52" t="s">
        <v>24</v>
      </c>
      <c r="N33" s="98" t="s">
        <v>24</v>
      </c>
      <c r="O33" s="91" t="s">
        <v>24</v>
      </c>
      <c r="P33" s="98" t="s">
        <v>24</v>
      </c>
      <c r="Q33" s="91" t="s">
        <v>24</v>
      </c>
      <c r="R33" s="52" t="s">
        <v>24</v>
      </c>
      <c r="S33" s="98" t="s">
        <v>24</v>
      </c>
      <c r="T33" s="52" t="s">
        <v>24</v>
      </c>
      <c r="U33" s="98" t="s">
        <v>24</v>
      </c>
      <c r="V33" s="52" t="s">
        <v>24</v>
      </c>
      <c r="W33" s="98" t="s">
        <v>24</v>
      </c>
      <c r="X33" s="98" t="s">
        <v>24</v>
      </c>
      <c r="Y33" s="98" t="s">
        <v>24</v>
      </c>
      <c r="Z33" s="69" t="s">
        <v>24</v>
      </c>
    </row>
    <row r="34" spans="1:27" ht="15.5" x14ac:dyDescent="0.35">
      <c r="A34" s="79">
        <v>21</v>
      </c>
      <c r="B34" s="80" t="s">
        <v>48</v>
      </c>
      <c r="C34" s="141">
        <v>0</v>
      </c>
      <c r="D34" s="120">
        <v>1</v>
      </c>
      <c r="E34" s="7" t="s">
        <v>24</v>
      </c>
      <c r="F34" s="78" t="s">
        <v>24</v>
      </c>
      <c r="G34" s="78" t="s">
        <v>24</v>
      </c>
      <c r="H34" s="7" t="s">
        <v>24</v>
      </c>
      <c r="I34" s="78" t="s">
        <v>24</v>
      </c>
      <c r="J34" s="77" t="s">
        <v>24</v>
      </c>
      <c r="K34" s="7" t="s">
        <v>24</v>
      </c>
      <c r="L34" s="78" t="s">
        <v>24</v>
      </c>
      <c r="M34" s="77" t="s">
        <v>24</v>
      </c>
      <c r="N34" s="7" t="s">
        <v>24</v>
      </c>
      <c r="O34" s="78" t="s">
        <v>24</v>
      </c>
      <c r="P34" s="7" t="s">
        <v>24</v>
      </c>
      <c r="Q34" s="78" t="s">
        <v>24</v>
      </c>
      <c r="R34" s="77" t="s">
        <v>24</v>
      </c>
      <c r="S34" s="7" t="s">
        <v>24</v>
      </c>
      <c r="T34" s="77" t="s">
        <v>24</v>
      </c>
      <c r="U34" s="7" t="s">
        <v>24</v>
      </c>
      <c r="V34" s="77" t="s">
        <v>24</v>
      </c>
      <c r="W34" s="7" t="s">
        <v>24</v>
      </c>
      <c r="X34" s="7" t="s">
        <v>24</v>
      </c>
      <c r="Y34" s="7" t="s">
        <v>24</v>
      </c>
      <c r="Z34" s="78" t="s">
        <v>24</v>
      </c>
    </row>
    <row r="35" spans="1:27" ht="15" thickBot="1" x14ac:dyDescent="0.4">
      <c r="A35" s="75">
        <v>22</v>
      </c>
      <c r="B35" s="70" t="s">
        <v>49</v>
      </c>
      <c r="C35" s="141">
        <v>0</v>
      </c>
      <c r="D35" s="118" t="s">
        <v>73</v>
      </c>
      <c r="E35" s="99" t="s">
        <v>24</v>
      </c>
      <c r="F35" s="92" t="s">
        <v>24</v>
      </c>
      <c r="G35" s="92" t="s">
        <v>24</v>
      </c>
      <c r="H35" s="99" t="s">
        <v>24</v>
      </c>
      <c r="I35" s="71" t="s">
        <v>24</v>
      </c>
      <c r="J35" s="100" t="s">
        <v>24</v>
      </c>
      <c r="K35" s="10" t="s">
        <v>24</v>
      </c>
      <c r="L35" s="91" t="s">
        <v>24</v>
      </c>
      <c r="M35" s="71" t="s">
        <v>24</v>
      </c>
      <c r="N35" s="10" t="s">
        <v>24</v>
      </c>
      <c r="O35" s="104" t="s">
        <v>24</v>
      </c>
      <c r="P35" s="105" t="s">
        <v>24</v>
      </c>
      <c r="Q35" s="104" t="s">
        <v>24</v>
      </c>
      <c r="R35" s="106">
        <v>1</v>
      </c>
      <c r="S35" s="10" t="s">
        <v>24</v>
      </c>
      <c r="T35" s="105" t="s">
        <v>24</v>
      </c>
      <c r="U35" s="10" t="s">
        <v>24</v>
      </c>
      <c r="V35" s="105" t="s">
        <v>24</v>
      </c>
      <c r="W35" s="10" t="s">
        <v>24</v>
      </c>
      <c r="X35" s="11">
        <v>1</v>
      </c>
      <c r="Y35" s="101">
        <v>1</v>
      </c>
      <c r="Z35" s="72">
        <v>1</v>
      </c>
    </row>
    <row r="36" spans="1:27" x14ac:dyDescent="0.35">
      <c r="B36" s="153" t="s">
        <v>108</v>
      </c>
      <c r="C36" s="154">
        <f>SUM(C15:C35)+C13</f>
        <v>0</v>
      </c>
      <c r="L36" s="40"/>
    </row>
    <row r="37" spans="1:27" x14ac:dyDescent="0.35">
      <c r="C37" s="53"/>
    </row>
    <row r="38" spans="1:27" x14ac:dyDescent="0.35">
      <c r="A38" s="126" t="s">
        <v>89</v>
      </c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</row>
    <row r="39" spans="1:27" x14ac:dyDescent="0.35">
      <c r="A39" s="130"/>
      <c r="B39" s="237" t="s">
        <v>92</v>
      </c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36"/>
      <c r="S39" s="36"/>
      <c r="T39" s="36"/>
      <c r="U39" s="36"/>
      <c r="V39" s="36"/>
      <c r="W39" s="36"/>
      <c r="X39" s="36"/>
    </row>
    <row r="40" spans="1:27" x14ac:dyDescent="0.35">
      <c r="A40" s="36" t="s">
        <v>109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1:27" x14ac:dyDescent="0.35">
      <c r="A41" s="36" t="s">
        <v>52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7" x14ac:dyDescent="0.35">
      <c r="A42" s="36" t="s">
        <v>68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7" x14ac:dyDescent="0.3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7" x14ac:dyDescent="0.35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7" x14ac:dyDescent="0.35">
      <c r="A45" s="168"/>
      <c r="B45" s="126" t="s">
        <v>118</v>
      </c>
      <c r="C45" s="128"/>
      <c r="D45" s="128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</row>
    <row r="46" spans="1:27" ht="38.5" customHeight="1" x14ac:dyDescent="0.35">
      <c r="A46" s="168"/>
      <c r="B46" s="156" t="s">
        <v>96</v>
      </c>
      <c r="C46" s="159" t="s">
        <v>115</v>
      </c>
      <c r="D46" s="238" t="s">
        <v>101</v>
      </c>
      <c r="E46" s="239"/>
      <c r="F46" s="238" t="s">
        <v>116</v>
      </c>
      <c r="G46" s="239"/>
      <c r="H46" s="238" t="s">
        <v>99</v>
      </c>
      <c r="I46" s="240"/>
      <c r="J46" s="172"/>
      <c r="K46" s="144"/>
      <c r="L46" s="144"/>
      <c r="M46" s="144"/>
      <c r="N46" s="144"/>
      <c r="O46" s="144"/>
      <c r="P46" s="144"/>
      <c r="Q46" s="147"/>
      <c r="R46" s="147"/>
      <c r="S46" s="147"/>
    </row>
    <row r="47" spans="1:27" ht="51.5" customHeight="1" thickBot="1" x14ac:dyDescent="0.4">
      <c r="A47" s="168"/>
      <c r="B47" s="173">
        <v>1</v>
      </c>
      <c r="C47" s="174" t="s">
        <v>91</v>
      </c>
      <c r="D47" s="241">
        <f>C7</f>
        <v>0</v>
      </c>
      <c r="E47" s="242"/>
      <c r="F47" s="243">
        <f>C36</f>
        <v>0</v>
      </c>
      <c r="G47" s="244"/>
      <c r="H47" s="245">
        <f>D47*F47</f>
        <v>0</v>
      </c>
      <c r="I47" s="246"/>
      <c r="J47" s="247"/>
      <c r="K47" s="146"/>
      <c r="L47" s="146"/>
      <c r="M47" s="146"/>
      <c r="N47" s="146"/>
      <c r="O47" s="146"/>
      <c r="P47" s="146"/>
      <c r="Q47" s="147"/>
      <c r="R47" s="147"/>
      <c r="S47" s="147"/>
    </row>
    <row r="48" spans="1:27" ht="32.15" customHeight="1" x14ac:dyDescent="0.35">
      <c r="A48" s="169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</row>
    <row r="49" spans="1:40" ht="27" customHeight="1" x14ac:dyDescent="0.35">
      <c r="A49" s="168"/>
      <c r="B49" s="170" t="s">
        <v>117</v>
      </c>
      <c r="C49" s="171">
        <f>H47</f>
        <v>0</v>
      </c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</row>
    <row r="50" spans="1:40" ht="27" customHeight="1" x14ac:dyDescent="0.35">
      <c r="A50" s="168"/>
      <c r="B50" s="202"/>
      <c r="C50" s="203"/>
      <c r="D50" s="128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</row>
    <row r="51" spans="1:40" x14ac:dyDescent="0.3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</row>
    <row r="52" spans="1:40" x14ac:dyDescent="0.35">
      <c r="A52" s="140" t="s">
        <v>93</v>
      </c>
    </row>
    <row r="53" spans="1:40" ht="25.5" customHeight="1" x14ac:dyDescent="0.35">
      <c r="A53" s="260" t="s">
        <v>0</v>
      </c>
      <c r="B53" s="306" t="s">
        <v>113</v>
      </c>
      <c r="C53" s="307"/>
      <c r="D53" s="235" t="s">
        <v>67</v>
      </c>
      <c r="E53" s="260" t="s">
        <v>2</v>
      </c>
      <c r="F53" s="264" t="s">
        <v>3</v>
      </c>
      <c r="G53" s="260" t="s">
        <v>4</v>
      </c>
      <c r="H53" s="260" t="s">
        <v>5</v>
      </c>
      <c r="I53" s="264" t="s">
        <v>6</v>
      </c>
      <c r="J53" s="260" t="s">
        <v>7</v>
      </c>
      <c r="K53" s="260" t="s">
        <v>8</v>
      </c>
      <c r="L53" s="260" t="s">
        <v>9</v>
      </c>
      <c r="M53" s="260" t="s">
        <v>10</v>
      </c>
      <c r="N53" s="260" t="s">
        <v>11</v>
      </c>
      <c r="O53" s="260" t="s">
        <v>12</v>
      </c>
      <c r="P53" s="268" t="s">
        <v>13</v>
      </c>
      <c r="Q53" s="260" t="s">
        <v>14</v>
      </c>
      <c r="R53" s="260" t="s">
        <v>15</v>
      </c>
      <c r="S53" s="262" t="s">
        <v>16</v>
      </c>
      <c r="T53" s="268" t="s">
        <v>17</v>
      </c>
      <c r="U53" s="260" t="s">
        <v>18</v>
      </c>
      <c r="V53" s="260" t="s">
        <v>19</v>
      </c>
      <c r="W53" s="260" t="s">
        <v>20</v>
      </c>
      <c r="X53" s="300" t="s">
        <v>64</v>
      </c>
      <c r="Y53" s="264" t="s">
        <v>21</v>
      </c>
      <c r="Z53" s="268" t="s">
        <v>22</v>
      </c>
      <c r="AA53" s="210" t="s">
        <v>114</v>
      </c>
    </row>
    <row r="54" spans="1:40" ht="15" thickBot="1" x14ac:dyDescent="0.4">
      <c r="A54" s="290"/>
      <c r="B54" s="308"/>
      <c r="C54" s="309"/>
      <c r="D54" s="236"/>
      <c r="E54" s="290"/>
      <c r="F54" s="302"/>
      <c r="G54" s="290"/>
      <c r="H54" s="290"/>
      <c r="I54" s="302"/>
      <c r="J54" s="290"/>
      <c r="K54" s="290"/>
      <c r="L54" s="290"/>
      <c r="M54" s="290"/>
      <c r="N54" s="290"/>
      <c r="O54" s="290"/>
      <c r="P54" s="291"/>
      <c r="Q54" s="290"/>
      <c r="R54" s="290"/>
      <c r="S54" s="295"/>
      <c r="T54" s="291"/>
      <c r="U54" s="290"/>
      <c r="V54" s="290"/>
      <c r="W54" s="290"/>
      <c r="X54" s="301"/>
      <c r="Y54" s="302"/>
      <c r="Z54" s="291"/>
      <c r="AA54" s="211"/>
    </row>
    <row r="55" spans="1:40" x14ac:dyDescent="0.35">
      <c r="A55" s="163">
        <v>1</v>
      </c>
      <c r="B55" s="293" t="s">
        <v>111</v>
      </c>
      <c r="C55" s="294"/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4">
        <v>0</v>
      </c>
      <c r="R55" s="164">
        <v>0</v>
      </c>
      <c r="S55" s="164">
        <v>0</v>
      </c>
      <c r="T55" s="164">
        <v>0</v>
      </c>
      <c r="U55" s="164">
        <v>0</v>
      </c>
      <c r="V55" s="164">
        <v>0</v>
      </c>
      <c r="W55" s="164">
        <v>0</v>
      </c>
      <c r="X55" s="164">
        <v>0</v>
      </c>
      <c r="Y55" s="164">
        <v>0</v>
      </c>
      <c r="Z55" s="164">
        <v>0</v>
      </c>
      <c r="AA55" s="191">
        <f>SUM(D55:Z55)</f>
        <v>0</v>
      </c>
    </row>
    <row r="56" spans="1:40" x14ac:dyDescent="0.35">
      <c r="A56" s="165">
        <v>2</v>
      </c>
      <c r="B56" s="283" t="s">
        <v>112</v>
      </c>
      <c r="C56" s="284"/>
      <c r="D56" s="166">
        <f>D55*1.23</f>
        <v>0</v>
      </c>
      <c r="E56" s="166">
        <f t="shared" ref="E56:Z56" si="0">E55*1.23</f>
        <v>0</v>
      </c>
      <c r="F56" s="166">
        <f t="shared" si="0"/>
        <v>0</v>
      </c>
      <c r="G56" s="166">
        <f t="shared" si="0"/>
        <v>0</v>
      </c>
      <c r="H56" s="166">
        <f t="shared" si="0"/>
        <v>0</v>
      </c>
      <c r="I56" s="166">
        <f t="shared" si="0"/>
        <v>0</v>
      </c>
      <c r="J56" s="166">
        <f t="shared" si="0"/>
        <v>0</v>
      </c>
      <c r="K56" s="166">
        <f t="shared" si="0"/>
        <v>0</v>
      </c>
      <c r="L56" s="166">
        <f t="shared" si="0"/>
        <v>0</v>
      </c>
      <c r="M56" s="166">
        <f t="shared" si="0"/>
        <v>0</v>
      </c>
      <c r="N56" s="166">
        <f t="shared" si="0"/>
        <v>0</v>
      </c>
      <c r="O56" s="166">
        <f t="shared" si="0"/>
        <v>0</v>
      </c>
      <c r="P56" s="166">
        <f t="shared" si="0"/>
        <v>0</v>
      </c>
      <c r="Q56" s="166">
        <f t="shared" si="0"/>
        <v>0</v>
      </c>
      <c r="R56" s="166">
        <f t="shared" si="0"/>
        <v>0</v>
      </c>
      <c r="S56" s="166">
        <f t="shared" si="0"/>
        <v>0</v>
      </c>
      <c r="T56" s="166">
        <f t="shared" si="0"/>
        <v>0</v>
      </c>
      <c r="U56" s="166">
        <f t="shared" si="0"/>
        <v>0</v>
      </c>
      <c r="V56" s="166">
        <f t="shared" si="0"/>
        <v>0</v>
      </c>
      <c r="W56" s="166">
        <f t="shared" si="0"/>
        <v>0</v>
      </c>
      <c r="X56" s="166">
        <f t="shared" si="0"/>
        <v>0</v>
      </c>
      <c r="Y56" s="166">
        <f t="shared" si="0"/>
        <v>0</v>
      </c>
      <c r="Z56" s="167">
        <f t="shared" si="0"/>
        <v>0</v>
      </c>
      <c r="AA56" s="191">
        <f>AA55*1.23</f>
        <v>0</v>
      </c>
    </row>
    <row r="57" spans="1:40" x14ac:dyDescent="0.35">
      <c r="A57" s="24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54"/>
      <c r="Z57" s="54"/>
    </row>
    <row r="58" spans="1:40" x14ac:dyDescent="0.35">
      <c r="Q58" s="32"/>
    </row>
    <row r="59" spans="1:40" x14ac:dyDescent="0.35">
      <c r="H59" s="32"/>
    </row>
    <row r="60" spans="1:40" x14ac:dyDescent="0.35">
      <c r="A60" s="155" t="s">
        <v>119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3"/>
      <c r="AF60" s="143"/>
      <c r="AG60" s="143"/>
      <c r="AH60" s="143"/>
      <c r="AI60" s="143"/>
    </row>
    <row r="61" spans="1:40" s="145" customFormat="1" ht="28" customHeight="1" x14ac:dyDescent="0.35">
      <c r="A61" s="175" t="s">
        <v>96</v>
      </c>
      <c r="B61" s="176" t="s">
        <v>97</v>
      </c>
      <c r="C61" s="225" t="s">
        <v>98</v>
      </c>
      <c r="D61" s="225"/>
      <c r="E61" s="225" t="s">
        <v>99</v>
      </c>
      <c r="F61" s="225"/>
      <c r="G61" s="225" t="s">
        <v>100</v>
      </c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6" t="s">
        <v>101</v>
      </c>
      <c r="T61" s="226"/>
      <c r="U61" s="225" t="s">
        <v>102</v>
      </c>
      <c r="V61" s="225"/>
      <c r="W61" s="225" t="s">
        <v>103</v>
      </c>
      <c r="X61" s="225"/>
      <c r="Y61" s="226" t="s">
        <v>104</v>
      </c>
      <c r="Z61" s="226"/>
      <c r="AA61" s="226"/>
      <c r="AB61" s="226"/>
      <c r="AC61" s="144"/>
      <c r="AE61" s="224"/>
      <c r="AF61" s="224"/>
      <c r="AG61" s="223"/>
      <c r="AH61" s="223"/>
      <c r="AI61" s="223"/>
      <c r="AJ61" s="223"/>
      <c r="AK61" s="224"/>
      <c r="AL61" s="224"/>
      <c r="AM61" s="224"/>
      <c r="AN61" s="224"/>
    </row>
    <row r="62" spans="1:40" s="147" customFormat="1" ht="51.75" customHeight="1" x14ac:dyDescent="0.35">
      <c r="A62" s="160">
        <v>1</v>
      </c>
      <c r="B62" s="157" t="s">
        <v>106</v>
      </c>
      <c r="C62" s="218">
        <v>1</v>
      </c>
      <c r="D62" s="218"/>
      <c r="E62" s="219">
        <f>SUM(D55:Z55)</f>
        <v>0</v>
      </c>
      <c r="F62" s="219"/>
      <c r="G62" s="220">
        <f>E62*1.23</f>
        <v>0</v>
      </c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1">
        <f>C7</f>
        <v>0</v>
      </c>
      <c r="T62" s="222"/>
      <c r="U62" s="213">
        <f>AA55</f>
        <v>0</v>
      </c>
      <c r="V62" s="213"/>
      <c r="W62" s="213">
        <f>U62*1.23</f>
        <v>0</v>
      </c>
      <c r="X62" s="213"/>
      <c r="Y62" s="214" t="s">
        <v>105</v>
      </c>
      <c r="Z62" s="214"/>
      <c r="AA62" s="214"/>
      <c r="AB62" s="214"/>
      <c r="AC62" s="146"/>
      <c r="AE62" s="215"/>
      <c r="AF62" s="216"/>
      <c r="AG62" s="217"/>
      <c r="AH62" s="217"/>
      <c r="AI62" s="217"/>
      <c r="AJ62" s="217"/>
      <c r="AK62" s="212"/>
      <c r="AL62" s="212"/>
      <c r="AM62" s="212"/>
      <c r="AN62" s="212"/>
    </row>
    <row r="63" spans="1:40" s="147" customFormat="1" ht="51.75" customHeight="1" thickBot="1" x14ac:dyDescent="0.4">
      <c r="A63" s="160">
        <v>2</v>
      </c>
      <c r="B63" s="158" t="s">
        <v>91</v>
      </c>
      <c r="C63" s="218">
        <v>2</v>
      </c>
      <c r="D63" s="218"/>
      <c r="E63" s="219">
        <f>C36</f>
        <v>0</v>
      </c>
      <c r="F63" s="219"/>
      <c r="G63" s="220">
        <f>E63*1.23</f>
        <v>0</v>
      </c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1">
        <f>C7</f>
        <v>0</v>
      </c>
      <c r="T63" s="222"/>
      <c r="U63" s="213">
        <f>C36</f>
        <v>0</v>
      </c>
      <c r="V63" s="213"/>
      <c r="W63" s="213">
        <f>U63*1.23</f>
        <v>0</v>
      </c>
      <c r="X63" s="213"/>
      <c r="Y63" s="214" t="s">
        <v>107</v>
      </c>
      <c r="Z63" s="214"/>
      <c r="AA63" s="214"/>
      <c r="AB63" s="214"/>
      <c r="AC63" s="146"/>
      <c r="AE63" s="215"/>
      <c r="AF63" s="216"/>
      <c r="AG63" s="217"/>
      <c r="AH63" s="217"/>
      <c r="AI63" s="217"/>
      <c r="AJ63" s="217"/>
      <c r="AK63" s="212"/>
      <c r="AL63" s="212"/>
      <c r="AM63" s="212"/>
      <c r="AN63" s="212"/>
    </row>
    <row r="64" spans="1:40" ht="78" customHeight="1" thickBot="1" x14ac:dyDescent="0.4">
      <c r="A64" s="152"/>
      <c r="S64" s="205" t="s">
        <v>95</v>
      </c>
      <c r="T64" s="206"/>
      <c r="U64" s="207">
        <f>SUM(U62:V63)</f>
        <v>0</v>
      </c>
      <c r="V64" s="208"/>
      <c r="W64" s="207">
        <f>(W62+W63)*1.23</f>
        <v>0</v>
      </c>
      <c r="X64" s="209"/>
      <c r="AE64" s="285"/>
      <c r="AF64" s="285"/>
      <c r="AG64" s="281"/>
      <c r="AH64" s="282"/>
      <c r="AI64" s="281"/>
      <c r="AJ64" s="282"/>
    </row>
    <row r="65" spans="1:13" ht="51.75" customHeight="1" x14ac:dyDescent="0.35">
      <c r="A65" s="59" t="s">
        <v>44</v>
      </c>
      <c r="B65" s="61" t="s">
        <v>51</v>
      </c>
      <c r="C65" s="60" t="s">
        <v>50</v>
      </c>
      <c r="H65" s="32"/>
      <c r="J65" s="32"/>
    </row>
    <row r="66" spans="1:13" x14ac:dyDescent="0.35">
      <c r="A66" s="109">
        <v>1</v>
      </c>
      <c r="B66" s="110" t="s">
        <v>45</v>
      </c>
      <c r="C66" s="111">
        <v>0</v>
      </c>
      <c r="D66" s="24"/>
      <c r="J66" s="32"/>
      <c r="K66" s="32"/>
      <c r="L66" s="32"/>
    </row>
    <row r="67" spans="1:13" x14ac:dyDescent="0.35">
      <c r="A67" s="109">
        <v>2</v>
      </c>
      <c r="B67" s="112" t="s">
        <v>46</v>
      </c>
      <c r="C67" s="113">
        <v>0</v>
      </c>
      <c r="D67" s="24"/>
    </row>
    <row r="68" spans="1:13" x14ac:dyDescent="0.35">
      <c r="A68" s="109">
        <v>3</v>
      </c>
      <c r="B68" s="110" t="s">
        <v>72</v>
      </c>
      <c r="C68" s="111">
        <v>0</v>
      </c>
      <c r="D68" s="24"/>
    </row>
    <row r="69" spans="1:13" ht="26.5" x14ac:dyDescent="0.35">
      <c r="A69" s="109">
        <v>4</v>
      </c>
      <c r="B69" s="110" t="s">
        <v>85</v>
      </c>
      <c r="C69" s="111">
        <v>0</v>
      </c>
      <c r="D69" s="24"/>
      <c r="L69" s="32"/>
    </row>
    <row r="70" spans="1:13" ht="27" thickBot="1" x14ac:dyDescent="0.4">
      <c r="A70" s="109">
        <v>5</v>
      </c>
      <c r="B70" s="110" t="s">
        <v>86</v>
      </c>
      <c r="C70" s="111">
        <v>0</v>
      </c>
      <c r="D70" s="24"/>
      <c r="I70" s="32"/>
      <c r="J70" s="32"/>
      <c r="M70" s="32"/>
    </row>
    <row r="71" spans="1:13" x14ac:dyDescent="0.35">
      <c r="A71" s="109">
        <v>6</v>
      </c>
      <c r="B71" s="110" t="s">
        <v>54</v>
      </c>
      <c r="C71" s="111">
        <v>0</v>
      </c>
      <c r="D71" s="24"/>
    </row>
    <row r="72" spans="1:13" x14ac:dyDescent="0.35">
      <c r="A72" s="114">
        <v>7</v>
      </c>
      <c r="B72" s="115" t="s">
        <v>49</v>
      </c>
      <c r="C72" s="111">
        <v>0</v>
      </c>
      <c r="D72" s="34"/>
      <c r="J72" s="32"/>
      <c r="M72" s="32"/>
    </row>
    <row r="73" spans="1:13" x14ac:dyDescent="0.35">
      <c r="B73" s="161" t="s">
        <v>108</v>
      </c>
      <c r="C73" s="162">
        <f>SUM(C66:C72)</f>
        <v>0</v>
      </c>
    </row>
    <row r="74" spans="1:13" x14ac:dyDescent="0.35">
      <c r="B74" s="24"/>
      <c r="C74" s="32"/>
    </row>
    <row r="75" spans="1:13" x14ac:dyDescent="0.35">
      <c r="C75" s="32"/>
    </row>
    <row r="77" spans="1:13" x14ac:dyDescent="0.35">
      <c r="B77" s="24"/>
      <c r="C77" s="32"/>
      <c r="D77" s="32"/>
    </row>
    <row r="78" spans="1:13" x14ac:dyDescent="0.35">
      <c r="B78" s="56"/>
      <c r="C78" s="55"/>
    </row>
    <row r="79" spans="1:13" x14ac:dyDescent="0.35">
      <c r="C79" s="32"/>
    </row>
    <row r="81" spans="2:3" x14ac:dyDescent="0.35">
      <c r="B81" s="24"/>
      <c r="C81" s="32"/>
    </row>
    <row r="82" spans="2:3" x14ac:dyDescent="0.35">
      <c r="B82" s="46"/>
      <c r="C82" s="46"/>
    </row>
    <row r="83" spans="2:3" x14ac:dyDescent="0.35">
      <c r="C83" s="32"/>
    </row>
    <row r="84" spans="2:3" x14ac:dyDescent="0.35">
      <c r="B84" s="24"/>
      <c r="C84" s="46"/>
    </row>
  </sheetData>
  <mergeCells count="103">
    <mergeCell ref="Z53:Z54"/>
    <mergeCell ref="B53:C54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P53:P54"/>
    <mergeCell ref="K53:K54"/>
    <mergeCell ref="L53:L54"/>
    <mergeCell ref="M53:M54"/>
    <mergeCell ref="G10:G11"/>
    <mergeCell ref="W53:W54"/>
    <mergeCell ref="V53:V54"/>
    <mergeCell ref="R53:R54"/>
    <mergeCell ref="S53:S54"/>
    <mergeCell ref="U53:U54"/>
    <mergeCell ref="O53:O54"/>
    <mergeCell ref="A10:A11"/>
    <mergeCell ref="A53:A54"/>
    <mergeCell ref="C8:Z8"/>
    <mergeCell ref="C4:Z4"/>
    <mergeCell ref="B39:Q39"/>
    <mergeCell ref="D10:D11"/>
    <mergeCell ref="D53:D54"/>
    <mergeCell ref="C7:Z7"/>
    <mergeCell ref="N53:N54"/>
    <mergeCell ref="Q53:Q54"/>
    <mergeCell ref="T53:T54"/>
    <mergeCell ref="M10:M11"/>
    <mergeCell ref="H53:H54"/>
    <mergeCell ref="E10:E11"/>
    <mergeCell ref="F10:F11"/>
    <mergeCell ref="D46:E46"/>
    <mergeCell ref="F46:G46"/>
    <mergeCell ref="H46:I46"/>
    <mergeCell ref="D47:E47"/>
    <mergeCell ref="F47:G47"/>
    <mergeCell ref="H47:J47"/>
    <mergeCell ref="Z10:Z11"/>
    <mergeCell ref="B10:B11"/>
    <mergeCell ref="C10:C11"/>
    <mergeCell ref="G53:G54"/>
    <mergeCell ref="X53:X54"/>
    <mergeCell ref="AK61:AN61"/>
    <mergeCell ref="C62:D62"/>
    <mergeCell ref="E62:F62"/>
    <mergeCell ref="G62:R62"/>
    <mergeCell ref="S62:T62"/>
    <mergeCell ref="U62:V62"/>
    <mergeCell ref="W62:X62"/>
    <mergeCell ref="Y62:AB62"/>
    <mergeCell ref="AE62:AF62"/>
    <mergeCell ref="AG62:AH62"/>
    <mergeCell ref="AI62:AJ62"/>
    <mergeCell ref="AK62:AN62"/>
    <mergeCell ref="AK63:AN63"/>
    <mergeCell ref="W63:X63"/>
    <mergeCell ref="Y63:AB63"/>
    <mergeCell ref="AE63:AF63"/>
    <mergeCell ref="AG63:AH63"/>
    <mergeCell ref="AI63:AJ63"/>
    <mergeCell ref="C63:D63"/>
    <mergeCell ref="E63:F63"/>
    <mergeCell ref="G63:R63"/>
    <mergeCell ref="S63:T63"/>
    <mergeCell ref="U63:V63"/>
    <mergeCell ref="AI64:AJ64"/>
    <mergeCell ref="B56:C56"/>
    <mergeCell ref="AA53:AA54"/>
    <mergeCell ref="S64:T64"/>
    <mergeCell ref="U64:V64"/>
    <mergeCell ref="W64:X64"/>
    <mergeCell ref="AE64:AF64"/>
    <mergeCell ref="AG64:AH64"/>
    <mergeCell ref="C61:D61"/>
    <mergeCell ref="E61:F61"/>
    <mergeCell ref="G61:R61"/>
    <mergeCell ref="S61:T61"/>
    <mergeCell ref="U61:V61"/>
    <mergeCell ref="W61:X61"/>
    <mergeCell ref="Y61:AB61"/>
    <mergeCell ref="AE61:AF61"/>
    <mergeCell ref="AG61:AH61"/>
    <mergeCell ref="AI61:AJ61"/>
    <mergeCell ref="B55:C55"/>
    <mergeCell ref="Y53:Y54"/>
    <mergeCell ref="E53:E54"/>
    <mergeCell ref="F53:F54"/>
    <mergeCell ref="I53:I54"/>
    <mergeCell ref="J53:J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7DC6-3BCA-4795-8016-06709D4F4EC3}">
  <dimension ref="A1:AN84"/>
  <sheetViews>
    <sheetView showGridLines="0" tabSelected="1" topLeftCell="H59" zoomScale="90" zoomScaleNormal="90" workbookViewId="0">
      <selection activeCell="W64" sqref="W64:X64"/>
    </sheetView>
  </sheetViews>
  <sheetFormatPr defaultRowHeight="14.5" x14ac:dyDescent="0.35"/>
  <cols>
    <col min="1" max="1" width="4.7265625" customWidth="1"/>
    <col min="2" max="2" width="71" customWidth="1"/>
    <col min="3" max="3" width="12.81640625" customWidth="1"/>
    <col min="4" max="4" width="10" customWidth="1"/>
    <col min="5" max="25" width="7.26953125" bestFit="1" customWidth="1"/>
    <col min="26" max="26" width="11.1796875" customWidth="1"/>
    <col min="27" max="27" width="7.26953125" bestFit="1" customWidth="1"/>
    <col min="28" max="28" width="8.26953125" bestFit="1" customWidth="1"/>
  </cols>
  <sheetData>
    <row r="1" spans="1:36" ht="15" thickBot="1" x14ac:dyDescent="0.4"/>
    <row r="2" spans="1:36" s="138" customFormat="1" thickBot="1" x14ac:dyDescent="0.35">
      <c r="B2" s="57" t="s">
        <v>76</v>
      </c>
      <c r="C2" s="256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192"/>
      <c r="AB2" s="193"/>
    </row>
    <row r="3" spans="1:36" s="138" customFormat="1" thickBot="1" x14ac:dyDescent="0.35">
      <c r="B3" s="57" t="s">
        <v>77</v>
      </c>
      <c r="C3" s="258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192"/>
      <c r="AB3" s="193"/>
    </row>
    <row r="4" spans="1:36" s="138" customFormat="1" ht="45.5" customHeight="1" thickBot="1" x14ac:dyDescent="0.35">
      <c r="B4" s="58" t="s">
        <v>78</v>
      </c>
      <c r="C4" s="250" t="s">
        <v>120</v>
      </c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2"/>
    </row>
    <row r="5" spans="1:36" s="138" customFormat="1" thickBot="1" x14ac:dyDescent="0.35">
      <c r="B5" s="58" t="s">
        <v>79</v>
      </c>
      <c r="C5" s="194" t="s">
        <v>82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2"/>
      <c r="AB5" s="193"/>
    </row>
    <row r="6" spans="1:36" s="138" customFormat="1" thickBot="1" x14ac:dyDescent="0.35">
      <c r="B6" s="58" t="s">
        <v>80</v>
      </c>
      <c r="C6" s="194" t="s">
        <v>83</v>
      </c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2"/>
      <c r="AB6" s="193"/>
    </row>
    <row r="7" spans="1:36" s="138" customFormat="1" thickBot="1" x14ac:dyDescent="0.35">
      <c r="B7" s="58" t="s">
        <v>94</v>
      </c>
      <c r="C7" s="253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5"/>
      <c r="AA7" s="196"/>
      <c r="AB7" s="137"/>
    </row>
    <row r="8" spans="1:36" s="138" customFormat="1" thickBot="1" x14ac:dyDescent="0.35">
      <c r="B8" s="58" t="s">
        <v>81</v>
      </c>
      <c r="C8" s="229" t="s">
        <v>84</v>
      </c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1"/>
      <c r="AB8" s="232"/>
    </row>
    <row r="10" spans="1:36" ht="15" thickBot="1" x14ac:dyDescent="0.4"/>
    <row r="11" spans="1:36" ht="51.75" customHeight="1" x14ac:dyDescent="0.35">
      <c r="A11" s="272" t="s">
        <v>0</v>
      </c>
      <c r="B11" s="274" t="s">
        <v>42</v>
      </c>
      <c r="C11" s="264" t="s">
        <v>1</v>
      </c>
      <c r="D11" s="268" t="s">
        <v>67</v>
      </c>
      <c r="E11" s="260" t="s">
        <v>2</v>
      </c>
      <c r="F11" s="264" t="s">
        <v>3</v>
      </c>
      <c r="G11" s="268" t="s">
        <v>4</v>
      </c>
      <c r="H11" s="268" t="s">
        <v>5</v>
      </c>
      <c r="I11" s="268" t="s">
        <v>6</v>
      </c>
      <c r="J11" s="260" t="s">
        <v>7</v>
      </c>
      <c r="K11" s="264" t="s">
        <v>8</v>
      </c>
      <c r="L11" s="260" t="s">
        <v>9</v>
      </c>
      <c r="M11" s="264" t="s">
        <v>55</v>
      </c>
      <c r="N11" s="268" t="s">
        <v>56</v>
      </c>
      <c r="O11" s="260" t="s">
        <v>57</v>
      </c>
      <c r="P11" s="264" t="s">
        <v>58</v>
      </c>
      <c r="Q11" s="260" t="s">
        <v>59</v>
      </c>
      <c r="R11" s="262" t="s">
        <v>60</v>
      </c>
      <c r="S11" s="264" t="s">
        <v>61</v>
      </c>
      <c r="T11" s="260" t="s">
        <v>15</v>
      </c>
      <c r="U11" s="260" t="s">
        <v>62</v>
      </c>
      <c r="V11" s="264" t="s">
        <v>17</v>
      </c>
      <c r="W11" s="260" t="s">
        <v>18</v>
      </c>
      <c r="X11" s="264" t="s">
        <v>63</v>
      </c>
      <c r="Y11" s="260" t="s">
        <v>20</v>
      </c>
      <c r="Z11" s="266" t="s">
        <v>64</v>
      </c>
      <c r="AA11" s="268" t="s">
        <v>21</v>
      </c>
      <c r="AB11" s="260" t="s">
        <v>22</v>
      </c>
    </row>
    <row r="12" spans="1:36" ht="15" thickBot="1" x14ac:dyDescent="0.4">
      <c r="A12" s="273"/>
      <c r="B12" s="275"/>
      <c r="C12" s="265"/>
      <c r="D12" s="269"/>
      <c r="E12" s="261"/>
      <c r="F12" s="265"/>
      <c r="G12" s="269"/>
      <c r="H12" s="269"/>
      <c r="I12" s="269"/>
      <c r="J12" s="261"/>
      <c r="K12" s="265"/>
      <c r="L12" s="261"/>
      <c r="M12" s="265"/>
      <c r="N12" s="269"/>
      <c r="O12" s="261"/>
      <c r="P12" s="265"/>
      <c r="Q12" s="261"/>
      <c r="R12" s="263"/>
      <c r="S12" s="265"/>
      <c r="T12" s="261"/>
      <c r="U12" s="261"/>
      <c r="V12" s="265"/>
      <c r="W12" s="261"/>
      <c r="X12" s="265"/>
      <c r="Y12" s="261"/>
      <c r="Z12" s="267"/>
      <c r="AA12" s="269"/>
      <c r="AB12" s="261"/>
    </row>
    <row r="13" spans="1:36" x14ac:dyDescent="0.35">
      <c r="A13" s="41"/>
      <c r="B13" s="42"/>
      <c r="C13" s="43"/>
      <c r="D13" s="119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1"/>
      <c r="AB13" s="45"/>
    </row>
    <row r="14" spans="1:36" ht="15" thickBot="1" x14ac:dyDescent="0.4">
      <c r="A14" s="17">
        <v>1</v>
      </c>
      <c r="B14" s="12" t="s">
        <v>23</v>
      </c>
      <c r="C14" s="190">
        <v>0</v>
      </c>
      <c r="D14" s="117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6">
        <v>1</v>
      </c>
      <c r="O14" s="6">
        <v>1</v>
      </c>
      <c r="P14" s="6">
        <v>1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30">
        <v>1</v>
      </c>
      <c r="AB14" s="27">
        <v>1</v>
      </c>
    </row>
    <row r="15" spans="1:36" x14ac:dyDescent="0.35">
      <c r="A15" s="16"/>
      <c r="B15" s="13"/>
      <c r="C15" s="26"/>
      <c r="D15" s="117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23"/>
      <c r="AB15" s="31"/>
      <c r="AJ15" s="40"/>
    </row>
    <row r="16" spans="1:36" x14ac:dyDescent="0.35">
      <c r="A16" s="18">
        <v>2</v>
      </c>
      <c r="B16" s="14" t="s">
        <v>69</v>
      </c>
      <c r="C16" s="190">
        <v>0</v>
      </c>
      <c r="D16" s="116">
        <v>1</v>
      </c>
      <c r="E16" s="6">
        <v>1</v>
      </c>
      <c r="F16" s="7" t="s">
        <v>87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8">
        <v>1</v>
      </c>
    </row>
    <row r="17" spans="1:28" x14ac:dyDescent="0.35">
      <c r="A17" s="18">
        <v>3</v>
      </c>
      <c r="B17" s="12" t="s">
        <v>25</v>
      </c>
      <c r="C17" s="190">
        <v>0</v>
      </c>
      <c r="D17" s="116">
        <v>1</v>
      </c>
      <c r="E17" s="6">
        <v>1</v>
      </c>
      <c r="F17" s="7" t="s">
        <v>24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  <c r="O17" s="6">
        <v>1</v>
      </c>
      <c r="P17" s="6">
        <v>1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8">
        <v>1</v>
      </c>
    </row>
    <row r="18" spans="1:28" x14ac:dyDescent="0.35">
      <c r="A18" s="18">
        <v>4</v>
      </c>
      <c r="B18" s="12" t="s">
        <v>26</v>
      </c>
      <c r="C18" s="190">
        <v>0</v>
      </c>
      <c r="D18" s="116">
        <v>1</v>
      </c>
      <c r="E18" s="6">
        <v>1</v>
      </c>
      <c r="F18" s="7" t="s">
        <v>24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8">
        <v>1</v>
      </c>
    </row>
    <row r="19" spans="1:28" x14ac:dyDescent="0.35">
      <c r="A19" s="18">
        <v>5</v>
      </c>
      <c r="B19" s="12" t="s">
        <v>27</v>
      </c>
      <c r="C19" s="190">
        <v>0</v>
      </c>
      <c r="D19" s="116">
        <v>1</v>
      </c>
      <c r="E19" s="6">
        <v>1</v>
      </c>
      <c r="F19" s="7" t="s">
        <v>24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6">
        <v>1</v>
      </c>
      <c r="P19" s="6">
        <v>1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8">
        <v>1</v>
      </c>
    </row>
    <row r="20" spans="1:28" x14ac:dyDescent="0.35">
      <c r="A20" s="18">
        <v>6</v>
      </c>
      <c r="B20" s="12" t="s">
        <v>28</v>
      </c>
      <c r="C20" s="190">
        <v>0</v>
      </c>
      <c r="D20" s="116">
        <v>1</v>
      </c>
      <c r="E20" s="6">
        <v>1</v>
      </c>
      <c r="F20" s="7" t="s">
        <v>24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6">
        <v>1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8">
        <v>1</v>
      </c>
    </row>
    <row r="21" spans="1:28" x14ac:dyDescent="0.35">
      <c r="A21" s="18">
        <v>7</v>
      </c>
      <c r="B21" s="12" t="s">
        <v>29</v>
      </c>
      <c r="C21" s="190">
        <v>0</v>
      </c>
      <c r="D21" s="116">
        <v>1</v>
      </c>
      <c r="E21" s="6">
        <v>1</v>
      </c>
      <c r="F21" s="7" t="s">
        <v>24</v>
      </c>
      <c r="G21" s="6">
        <v>1</v>
      </c>
      <c r="H21" s="6">
        <v>1</v>
      </c>
      <c r="I21" s="6">
        <v>1</v>
      </c>
      <c r="J21" s="6">
        <v>1</v>
      </c>
      <c r="K21" s="6">
        <v>1</v>
      </c>
      <c r="L21" s="6">
        <v>1</v>
      </c>
      <c r="M21" s="6">
        <v>1</v>
      </c>
      <c r="N21" s="6">
        <v>1</v>
      </c>
      <c r="O21" s="6">
        <v>1</v>
      </c>
      <c r="P21" s="6">
        <v>1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8">
        <v>1</v>
      </c>
    </row>
    <row r="22" spans="1:28" x14ac:dyDescent="0.35">
      <c r="A22" s="18">
        <v>8</v>
      </c>
      <c r="B22" s="12" t="s">
        <v>30</v>
      </c>
      <c r="C22" s="190">
        <v>0</v>
      </c>
      <c r="D22" s="116">
        <v>1</v>
      </c>
      <c r="E22" s="6">
        <v>1</v>
      </c>
      <c r="F22" s="7" t="s">
        <v>24</v>
      </c>
      <c r="G22" s="6">
        <v>1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6">
        <v>1</v>
      </c>
      <c r="P22" s="6">
        <v>1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8">
        <v>1</v>
      </c>
    </row>
    <row r="23" spans="1:28" x14ac:dyDescent="0.35">
      <c r="A23" s="18">
        <v>9</v>
      </c>
      <c r="B23" s="12" t="s">
        <v>31</v>
      </c>
      <c r="C23" s="190">
        <v>0</v>
      </c>
      <c r="D23" s="116">
        <v>1</v>
      </c>
      <c r="E23" s="6">
        <v>1</v>
      </c>
      <c r="F23" s="7" t="s">
        <v>24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6">
        <v>1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8">
        <v>1</v>
      </c>
    </row>
    <row r="24" spans="1:28" x14ac:dyDescent="0.35">
      <c r="A24" s="18">
        <v>10</v>
      </c>
      <c r="B24" s="12" t="s">
        <v>32</v>
      </c>
      <c r="C24" s="190">
        <v>0</v>
      </c>
      <c r="D24" s="116">
        <v>1</v>
      </c>
      <c r="E24" s="6">
        <v>1</v>
      </c>
      <c r="F24" s="7" t="s">
        <v>24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>
        <v>1</v>
      </c>
      <c r="P24" s="6">
        <v>1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8">
        <v>1</v>
      </c>
    </row>
    <row r="25" spans="1:28" x14ac:dyDescent="0.35">
      <c r="A25" s="18">
        <v>11</v>
      </c>
      <c r="B25" s="12" t="s">
        <v>33</v>
      </c>
      <c r="C25" s="190">
        <v>0</v>
      </c>
      <c r="D25" s="116">
        <v>1</v>
      </c>
      <c r="E25" s="6">
        <v>1</v>
      </c>
      <c r="F25" s="7" t="s">
        <v>24</v>
      </c>
      <c r="G25" s="6">
        <v>1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v>1</v>
      </c>
      <c r="O25" s="6">
        <v>1</v>
      </c>
      <c r="P25" s="6">
        <v>1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8">
        <v>1</v>
      </c>
    </row>
    <row r="26" spans="1:28" x14ac:dyDescent="0.35">
      <c r="A26" s="18">
        <v>12</v>
      </c>
      <c r="B26" s="12" t="s">
        <v>34</v>
      </c>
      <c r="C26" s="190">
        <v>0</v>
      </c>
      <c r="D26" s="116">
        <v>1</v>
      </c>
      <c r="E26" s="6">
        <v>1</v>
      </c>
      <c r="F26" s="7" t="s">
        <v>24</v>
      </c>
      <c r="G26" s="6">
        <v>1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6">
        <v>1</v>
      </c>
      <c r="O26" s="6">
        <v>1</v>
      </c>
      <c r="P26" s="6">
        <v>1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8">
        <v>1</v>
      </c>
    </row>
    <row r="27" spans="1:28" x14ac:dyDescent="0.35">
      <c r="A27" s="18">
        <v>13</v>
      </c>
      <c r="B27" s="12" t="s">
        <v>35</v>
      </c>
      <c r="C27" s="190">
        <v>0</v>
      </c>
      <c r="D27" s="116">
        <v>1</v>
      </c>
      <c r="E27" s="6">
        <v>1</v>
      </c>
      <c r="F27" s="7" t="s">
        <v>24</v>
      </c>
      <c r="G27" s="6">
        <v>1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1</v>
      </c>
      <c r="N27" s="6">
        <v>1</v>
      </c>
      <c r="O27" s="6">
        <v>1</v>
      </c>
      <c r="P27" s="6">
        <v>1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8">
        <v>1</v>
      </c>
    </row>
    <row r="28" spans="1:28" x14ac:dyDescent="0.35">
      <c r="A28" s="18">
        <v>14</v>
      </c>
      <c r="B28" s="14" t="s">
        <v>36</v>
      </c>
      <c r="C28" s="190">
        <v>0</v>
      </c>
      <c r="D28" s="116">
        <v>1</v>
      </c>
      <c r="E28" s="6">
        <v>1</v>
      </c>
      <c r="F28" s="7" t="s">
        <v>24</v>
      </c>
      <c r="G28" s="6">
        <v>1</v>
      </c>
      <c r="H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  <c r="N28" s="6">
        <v>1</v>
      </c>
      <c r="O28" s="6">
        <v>1</v>
      </c>
      <c r="P28" s="6">
        <v>1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8">
        <v>1</v>
      </c>
    </row>
    <row r="29" spans="1:28" x14ac:dyDescent="0.35">
      <c r="A29" s="18">
        <v>15</v>
      </c>
      <c r="B29" s="12" t="s">
        <v>37</v>
      </c>
      <c r="C29" s="190">
        <v>0</v>
      </c>
      <c r="D29" s="116">
        <v>1</v>
      </c>
      <c r="E29" s="6">
        <v>1</v>
      </c>
      <c r="F29" s="7" t="s">
        <v>24</v>
      </c>
      <c r="G29" s="6">
        <v>1</v>
      </c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  <c r="O29" s="6">
        <v>1</v>
      </c>
      <c r="P29" s="6">
        <v>1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8">
        <v>1</v>
      </c>
    </row>
    <row r="30" spans="1:28" x14ac:dyDescent="0.35">
      <c r="A30" s="18">
        <v>16</v>
      </c>
      <c r="B30" s="14" t="s">
        <v>38</v>
      </c>
      <c r="C30" s="190">
        <v>0</v>
      </c>
      <c r="D30" s="116">
        <v>1</v>
      </c>
      <c r="E30" s="6">
        <v>1</v>
      </c>
      <c r="F30" s="7" t="s">
        <v>24</v>
      </c>
      <c r="G30" s="6">
        <v>1</v>
      </c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6">
        <v>1</v>
      </c>
      <c r="O30" s="6">
        <v>1</v>
      </c>
      <c r="P30" s="6">
        <v>1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8">
        <v>1</v>
      </c>
    </row>
    <row r="31" spans="1:28" x14ac:dyDescent="0.35">
      <c r="A31" s="18">
        <v>17</v>
      </c>
      <c r="B31" s="14" t="s">
        <v>39</v>
      </c>
      <c r="C31" s="190">
        <v>0</v>
      </c>
      <c r="D31" s="116">
        <v>1</v>
      </c>
      <c r="E31" s="6">
        <v>1</v>
      </c>
      <c r="F31" s="7" t="s">
        <v>24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8">
        <v>1</v>
      </c>
    </row>
    <row r="32" spans="1:28" x14ac:dyDescent="0.35">
      <c r="A32" s="18">
        <v>18</v>
      </c>
      <c r="B32" s="14" t="s">
        <v>40</v>
      </c>
      <c r="C32" s="190">
        <v>0</v>
      </c>
      <c r="D32" s="116">
        <v>1</v>
      </c>
      <c r="E32" s="6">
        <v>1</v>
      </c>
      <c r="F32" s="7" t="s">
        <v>24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1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8">
        <v>1</v>
      </c>
    </row>
    <row r="33" spans="1:28" ht="15.5" x14ac:dyDescent="0.35">
      <c r="A33" s="18">
        <v>19</v>
      </c>
      <c r="B33" s="12" t="s">
        <v>47</v>
      </c>
      <c r="C33" s="190">
        <v>0</v>
      </c>
      <c r="D33" s="116">
        <v>1</v>
      </c>
      <c r="E33" s="7" t="s">
        <v>24</v>
      </c>
      <c r="F33" s="7" t="s">
        <v>24</v>
      </c>
      <c r="G33" s="7" t="s">
        <v>24</v>
      </c>
      <c r="H33" s="7" t="s">
        <v>24</v>
      </c>
      <c r="I33" s="7" t="s">
        <v>24</v>
      </c>
      <c r="J33" s="7" t="s">
        <v>24</v>
      </c>
      <c r="K33" s="7" t="s">
        <v>24</v>
      </c>
      <c r="L33" s="7" t="s">
        <v>24</v>
      </c>
      <c r="M33" s="6">
        <v>1</v>
      </c>
      <c r="N33" s="7" t="s">
        <v>24</v>
      </c>
      <c r="O33" s="7" t="s">
        <v>24</v>
      </c>
      <c r="P33" s="7" t="s">
        <v>24</v>
      </c>
      <c r="Q33" s="7" t="s">
        <v>24</v>
      </c>
      <c r="R33" s="6">
        <v>1</v>
      </c>
      <c r="S33" s="7" t="s">
        <v>24</v>
      </c>
      <c r="T33" s="7" t="s">
        <v>24</v>
      </c>
      <c r="U33" s="7" t="s">
        <v>24</v>
      </c>
      <c r="V33" s="6">
        <v>1</v>
      </c>
      <c r="W33" s="7" t="s">
        <v>24</v>
      </c>
      <c r="X33" s="7" t="s">
        <v>24</v>
      </c>
      <c r="Y33" s="6">
        <v>1</v>
      </c>
      <c r="Z33" s="6">
        <v>1</v>
      </c>
      <c r="AA33" s="7" t="s">
        <v>24</v>
      </c>
      <c r="AB33" s="27">
        <v>1</v>
      </c>
    </row>
    <row r="34" spans="1:28" x14ac:dyDescent="0.35">
      <c r="A34" s="18">
        <v>20</v>
      </c>
      <c r="B34" s="12" t="s">
        <v>41</v>
      </c>
      <c r="C34" s="190">
        <v>0</v>
      </c>
      <c r="D34" s="116">
        <v>1</v>
      </c>
      <c r="E34" s="7" t="s">
        <v>24</v>
      </c>
      <c r="F34" s="7" t="s">
        <v>24</v>
      </c>
      <c r="G34" s="7" t="s">
        <v>24</v>
      </c>
      <c r="H34" s="7" t="s">
        <v>24</v>
      </c>
      <c r="I34" s="7" t="s">
        <v>24</v>
      </c>
      <c r="J34" s="7" t="s">
        <v>24</v>
      </c>
      <c r="K34" s="7" t="s">
        <v>24</v>
      </c>
      <c r="L34" s="7" t="s">
        <v>24</v>
      </c>
      <c r="M34" s="7" t="s">
        <v>24</v>
      </c>
      <c r="N34" s="7" t="s">
        <v>24</v>
      </c>
      <c r="O34" s="7" t="s">
        <v>24</v>
      </c>
      <c r="P34" s="7" t="s">
        <v>24</v>
      </c>
      <c r="Q34" s="7" t="s">
        <v>24</v>
      </c>
      <c r="R34" s="7" t="s">
        <v>24</v>
      </c>
      <c r="S34" s="7" t="s">
        <v>24</v>
      </c>
      <c r="T34" s="7" t="s">
        <v>24</v>
      </c>
      <c r="U34" s="7" t="s">
        <v>24</v>
      </c>
      <c r="V34" s="7" t="s">
        <v>24</v>
      </c>
      <c r="W34" s="7" t="s">
        <v>24</v>
      </c>
      <c r="X34" s="7" t="s">
        <v>24</v>
      </c>
      <c r="Y34" s="7" t="s">
        <v>24</v>
      </c>
      <c r="Z34" s="7" t="s">
        <v>24</v>
      </c>
      <c r="AA34" s="7" t="s">
        <v>24</v>
      </c>
      <c r="AB34" s="9" t="s">
        <v>24</v>
      </c>
    </row>
    <row r="35" spans="1:28" ht="15.5" x14ac:dyDescent="0.35">
      <c r="A35" s="18">
        <v>21</v>
      </c>
      <c r="B35" s="12" t="s">
        <v>48</v>
      </c>
      <c r="C35" s="190">
        <v>0</v>
      </c>
      <c r="D35" s="116">
        <v>1</v>
      </c>
      <c r="E35" s="7" t="s">
        <v>24</v>
      </c>
      <c r="F35" s="7" t="s">
        <v>24</v>
      </c>
      <c r="G35" s="7" t="s">
        <v>24</v>
      </c>
      <c r="H35" s="7" t="s">
        <v>24</v>
      </c>
      <c r="I35" s="7" t="s">
        <v>24</v>
      </c>
      <c r="J35" s="7" t="s">
        <v>24</v>
      </c>
      <c r="K35" s="7" t="s">
        <v>24</v>
      </c>
      <c r="L35" s="7" t="s">
        <v>24</v>
      </c>
      <c r="M35" s="7" t="s">
        <v>24</v>
      </c>
      <c r="N35" s="7" t="s">
        <v>24</v>
      </c>
      <c r="O35" s="7" t="s">
        <v>24</v>
      </c>
      <c r="P35" s="7" t="s">
        <v>24</v>
      </c>
      <c r="Q35" s="7" t="s">
        <v>24</v>
      </c>
      <c r="R35" s="7" t="s">
        <v>24</v>
      </c>
      <c r="S35" s="7" t="s">
        <v>24</v>
      </c>
      <c r="T35" s="7" t="s">
        <v>24</v>
      </c>
      <c r="U35" s="7" t="s">
        <v>24</v>
      </c>
      <c r="V35" s="7" t="s">
        <v>24</v>
      </c>
      <c r="W35" s="7" t="s">
        <v>24</v>
      </c>
      <c r="X35" s="7" t="s">
        <v>24</v>
      </c>
      <c r="Y35" s="7" t="s">
        <v>24</v>
      </c>
      <c r="Z35" s="7" t="s">
        <v>24</v>
      </c>
      <c r="AA35" s="7" t="s">
        <v>24</v>
      </c>
      <c r="AB35" s="9" t="s">
        <v>24</v>
      </c>
    </row>
    <row r="36" spans="1:28" ht="15" thickBot="1" x14ac:dyDescent="0.4">
      <c r="A36" s="19">
        <v>22</v>
      </c>
      <c r="B36" s="15" t="s">
        <v>49</v>
      </c>
      <c r="C36" s="190">
        <v>0</v>
      </c>
      <c r="D36" s="118" t="s">
        <v>73</v>
      </c>
      <c r="E36" s="10" t="s">
        <v>24</v>
      </c>
      <c r="F36" s="10" t="s">
        <v>24</v>
      </c>
      <c r="G36" s="10" t="s">
        <v>24</v>
      </c>
      <c r="H36" s="10" t="s">
        <v>24</v>
      </c>
      <c r="I36" s="10" t="s">
        <v>24</v>
      </c>
      <c r="J36" s="10" t="s">
        <v>24</v>
      </c>
      <c r="K36" s="10" t="s">
        <v>24</v>
      </c>
      <c r="L36" s="10" t="s">
        <v>24</v>
      </c>
      <c r="M36" s="10" t="s">
        <v>24</v>
      </c>
      <c r="N36" s="10" t="s">
        <v>24</v>
      </c>
      <c r="O36" s="10" t="s">
        <v>24</v>
      </c>
      <c r="P36" s="10" t="s">
        <v>24</v>
      </c>
      <c r="Q36" s="10" t="s">
        <v>24</v>
      </c>
      <c r="R36" s="10" t="s">
        <v>24</v>
      </c>
      <c r="S36" s="10" t="s">
        <v>24</v>
      </c>
      <c r="T36" s="11">
        <v>1</v>
      </c>
      <c r="U36" s="10" t="s">
        <v>24</v>
      </c>
      <c r="V36" s="10" t="s">
        <v>24</v>
      </c>
      <c r="W36" s="10" t="s">
        <v>24</v>
      </c>
      <c r="X36" s="10" t="s">
        <v>24</v>
      </c>
      <c r="Y36" s="10" t="s">
        <v>24</v>
      </c>
      <c r="Z36" s="11">
        <v>1</v>
      </c>
      <c r="AA36" s="28">
        <v>1</v>
      </c>
      <c r="AB36" s="29">
        <v>1</v>
      </c>
    </row>
    <row r="37" spans="1:28" x14ac:dyDescent="0.35">
      <c r="A37" s="177"/>
      <c r="B37" s="179" t="s">
        <v>108</v>
      </c>
      <c r="C37" s="204">
        <f>SUM(C16:C36)+C14</f>
        <v>0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178"/>
      <c r="AB37" s="178"/>
    </row>
    <row r="38" spans="1:28" s="136" customFormat="1" x14ac:dyDescent="0.35">
      <c r="A38" s="131"/>
      <c r="B38" s="132"/>
      <c r="C38" s="133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5"/>
      <c r="AB38" s="135"/>
    </row>
    <row r="39" spans="1:28" s="136" customFormat="1" x14ac:dyDescent="0.35">
      <c r="A39" s="131"/>
      <c r="B39" s="132"/>
      <c r="C39" s="133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5"/>
      <c r="AB39" s="135"/>
    </row>
    <row r="40" spans="1:28" x14ac:dyDescent="0.35">
      <c r="A40" s="126" t="s">
        <v>89</v>
      </c>
      <c r="B40" s="127"/>
      <c r="C40" s="128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</row>
    <row r="41" spans="1:28" ht="14.5" customHeight="1" x14ac:dyDescent="0.35">
      <c r="A41" s="130"/>
      <c r="B41" s="237" t="s">
        <v>90</v>
      </c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4"/>
      <c r="S41" s="24"/>
      <c r="T41" s="24"/>
      <c r="U41" s="24"/>
      <c r="V41" s="24"/>
      <c r="W41" s="24"/>
      <c r="X41" s="24"/>
      <c r="Y41" s="24"/>
    </row>
    <row r="42" spans="1:28" x14ac:dyDescent="0.35">
      <c r="A42" s="24" t="s">
        <v>75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8" x14ac:dyDescent="0.35">
      <c r="A43" s="24" t="s">
        <v>65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4"/>
      <c r="X43" s="24"/>
      <c r="Y43" s="24"/>
    </row>
    <row r="44" spans="1:28" x14ac:dyDescent="0.35">
      <c r="A44" s="24" t="s">
        <v>66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8" x14ac:dyDescent="0.3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pans="1:28" x14ac:dyDescent="0.35">
      <c r="A46" s="168"/>
      <c r="B46" s="126" t="s">
        <v>118</v>
      </c>
      <c r="C46" s="128"/>
      <c r="D46" s="128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</row>
    <row r="47" spans="1:28" ht="38.5" customHeight="1" x14ac:dyDescent="0.35">
      <c r="A47" s="168"/>
      <c r="B47" s="156" t="s">
        <v>96</v>
      </c>
      <c r="C47" s="159" t="s">
        <v>115</v>
      </c>
      <c r="D47" s="238" t="s">
        <v>101</v>
      </c>
      <c r="E47" s="239"/>
      <c r="F47" s="238" t="s">
        <v>116</v>
      </c>
      <c r="G47" s="239"/>
      <c r="H47" s="238" t="s">
        <v>99</v>
      </c>
      <c r="I47" s="240"/>
      <c r="J47" s="172"/>
      <c r="K47" s="144"/>
      <c r="L47" s="144"/>
      <c r="M47" s="144"/>
      <c r="N47" s="144"/>
      <c r="O47" s="144"/>
      <c r="P47" s="144"/>
      <c r="Q47" s="147"/>
      <c r="R47" s="147"/>
      <c r="S47" s="147"/>
    </row>
    <row r="48" spans="1:28" ht="51.5" customHeight="1" thickBot="1" x14ac:dyDescent="0.4">
      <c r="A48" s="168"/>
      <c r="B48" s="173">
        <v>1</v>
      </c>
      <c r="C48" s="174" t="s">
        <v>91</v>
      </c>
      <c r="D48" s="241">
        <f>C7</f>
        <v>0</v>
      </c>
      <c r="E48" s="242"/>
      <c r="F48" s="243">
        <f>C37</f>
        <v>0</v>
      </c>
      <c r="G48" s="244"/>
      <c r="H48" s="245">
        <f>D48*F48</f>
        <v>0</v>
      </c>
      <c r="I48" s="246"/>
      <c r="J48" s="247"/>
      <c r="K48" s="146"/>
      <c r="L48" s="146"/>
      <c r="M48" s="146"/>
      <c r="N48" s="146"/>
      <c r="O48" s="146"/>
      <c r="P48" s="146"/>
      <c r="Q48" s="147"/>
      <c r="R48" s="147"/>
      <c r="S48" s="147"/>
    </row>
    <row r="49" spans="1:40" ht="32.15" customHeight="1" x14ac:dyDescent="0.35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</row>
    <row r="50" spans="1:40" ht="27" customHeight="1" x14ac:dyDescent="0.35">
      <c r="A50" s="168"/>
      <c r="B50" s="170" t="s">
        <v>117</v>
      </c>
      <c r="C50" s="171">
        <f>H48</f>
        <v>0</v>
      </c>
      <c r="D50" s="128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</row>
    <row r="51" spans="1:40" ht="27" customHeight="1" x14ac:dyDescent="0.35">
      <c r="A51" s="168"/>
      <c r="B51" s="202"/>
      <c r="C51" s="203"/>
      <c r="D51" s="128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</row>
    <row r="53" spans="1:40" ht="15" thickBot="1" x14ac:dyDescent="0.4">
      <c r="A53" s="139" t="s">
        <v>93</v>
      </c>
    </row>
    <row r="54" spans="1:40" s="138" customFormat="1" ht="14" customHeight="1" x14ac:dyDescent="0.3">
      <c r="A54" s="233" t="s">
        <v>0</v>
      </c>
      <c r="B54" s="277" t="s">
        <v>43</v>
      </c>
      <c r="C54" s="278"/>
      <c r="D54" s="233" t="s">
        <v>67</v>
      </c>
      <c r="E54" s="233" t="s">
        <v>2</v>
      </c>
      <c r="F54" s="235" t="s">
        <v>3</v>
      </c>
      <c r="G54" s="235" t="s">
        <v>4</v>
      </c>
      <c r="H54" s="235" t="s">
        <v>5</v>
      </c>
      <c r="I54" s="235" t="s">
        <v>6</v>
      </c>
      <c r="J54" s="233" t="s">
        <v>7</v>
      </c>
      <c r="K54" s="270" t="s">
        <v>8</v>
      </c>
      <c r="L54" s="233" t="s">
        <v>9</v>
      </c>
      <c r="M54" s="270" t="s">
        <v>55</v>
      </c>
      <c r="N54" s="235" t="s">
        <v>56</v>
      </c>
      <c r="O54" s="235" t="s">
        <v>57</v>
      </c>
      <c r="P54" s="235" t="s">
        <v>58</v>
      </c>
      <c r="Q54" s="233" t="s">
        <v>59</v>
      </c>
      <c r="R54" s="233" t="s">
        <v>60</v>
      </c>
      <c r="S54" s="270" t="s">
        <v>61</v>
      </c>
      <c r="T54" s="235" t="s">
        <v>15</v>
      </c>
      <c r="U54" s="235" t="s">
        <v>62</v>
      </c>
      <c r="V54" s="235" t="s">
        <v>17</v>
      </c>
      <c r="W54" s="235" t="s">
        <v>18</v>
      </c>
      <c r="X54" s="235" t="s">
        <v>63</v>
      </c>
      <c r="Y54" s="235" t="s">
        <v>20</v>
      </c>
      <c r="Z54" s="248" t="s">
        <v>64</v>
      </c>
      <c r="AA54" s="233" t="s">
        <v>21</v>
      </c>
      <c r="AB54" s="233" t="s">
        <v>22</v>
      </c>
      <c r="AC54" s="210" t="s">
        <v>114</v>
      </c>
    </row>
    <row r="55" spans="1:40" s="138" customFormat="1" ht="42" customHeight="1" thickBot="1" x14ac:dyDescent="0.35">
      <c r="A55" s="276"/>
      <c r="B55" s="279"/>
      <c r="C55" s="280"/>
      <c r="D55" s="234"/>
      <c r="E55" s="234"/>
      <c r="F55" s="236"/>
      <c r="G55" s="236"/>
      <c r="H55" s="236"/>
      <c r="I55" s="236"/>
      <c r="J55" s="234"/>
      <c r="K55" s="271"/>
      <c r="L55" s="234"/>
      <c r="M55" s="271"/>
      <c r="N55" s="236"/>
      <c r="O55" s="236"/>
      <c r="P55" s="236"/>
      <c r="Q55" s="234"/>
      <c r="R55" s="234"/>
      <c r="S55" s="271"/>
      <c r="T55" s="236"/>
      <c r="U55" s="236"/>
      <c r="V55" s="236"/>
      <c r="W55" s="236"/>
      <c r="X55" s="236"/>
      <c r="Y55" s="236"/>
      <c r="Z55" s="249"/>
      <c r="AA55" s="234"/>
      <c r="AB55" s="234"/>
      <c r="AC55" s="211"/>
    </row>
    <row r="56" spans="1:40" s="138" customFormat="1" thickBot="1" x14ac:dyDescent="0.35">
      <c r="A56" s="181">
        <v>1</v>
      </c>
      <c r="B56" s="227" t="s">
        <v>111</v>
      </c>
      <c r="C56" s="228"/>
      <c r="D56" s="189">
        <v>0</v>
      </c>
      <c r="E56" s="189">
        <v>0</v>
      </c>
      <c r="F56" s="189">
        <v>0</v>
      </c>
      <c r="G56" s="189">
        <v>0</v>
      </c>
      <c r="H56" s="189">
        <v>0</v>
      </c>
      <c r="I56" s="189">
        <v>0</v>
      </c>
      <c r="J56" s="189">
        <v>0</v>
      </c>
      <c r="K56" s="189">
        <v>0</v>
      </c>
      <c r="L56" s="189">
        <v>0</v>
      </c>
      <c r="M56" s="189">
        <v>0</v>
      </c>
      <c r="N56" s="189">
        <v>0</v>
      </c>
      <c r="O56" s="189">
        <v>0</v>
      </c>
      <c r="P56" s="189">
        <v>0</v>
      </c>
      <c r="Q56" s="189">
        <v>0</v>
      </c>
      <c r="R56" s="189">
        <v>0</v>
      </c>
      <c r="S56" s="189">
        <v>0</v>
      </c>
      <c r="T56" s="189">
        <v>0</v>
      </c>
      <c r="U56" s="189">
        <v>0</v>
      </c>
      <c r="V56" s="189">
        <v>0</v>
      </c>
      <c r="W56" s="189">
        <v>0</v>
      </c>
      <c r="X56" s="189">
        <v>0</v>
      </c>
      <c r="Y56" s="189">
        <v>0</v>
      </c>
      <c r="Z56" s="189">
        <v>0</v>
      </c>
      <c r="AA56" s="189">
        <v>0</v>
      </c>
      <c r="AB56" s="189">
        <v>0</v>
      </c>
      <c r="AC56" s="191">
        <f>SUM(D56:AB56)</f>
        <v>0</v>
      </c>
    </row>
    <row r="57" spans="1:40" s="138" customFormat="1" thickBot="1" x14ac:dyDescent="0.35">
      <c r="A57" s="181">
        <v>2</v>
      </c>
      <c r="B57" s="227" t="s">
        <v>112</v>
      </c>
      <c r="C57" s="228"/>
      <c r="D57" s="180">
        <f>D56*1.23</f>
        <v>0</v>
      </c>
      <c r="E57" s="180">
        <f t="shared" ref="E57:AB57" si="0">E56*1.23</f>
        <v>0</v>
      </c>
      <c r="F57" s="180">
        <f t="shared" si="0"/>
        <v>0</v>
      </c>
      <c r="G57" s="180">
        <f t="shared" si="0"/>
        <v>0</v>
      </c>
      <c r="H57" s="180">
        <f t="shared" si="0"/>
        <v>0</v>
      </c>
      <c r="I57" s="180">
        <f t="shared" si="0"/>
        <v>0</v>
      </c>
      <c r="J57" s="180">
        <f t="shared" si="0"/>
        <v>0</v>
      </c>
      <c r="K57" s="180">
        <f t="shared" si="0"/>
        <v>0</v>
      </c>
      <c r="L57" s="180">
        <f t="shared" si="0"/>
        <v>0</v>
      </c>
      <c r="M57" s="180">
        <f t="shared" si="0"/>
        <v>0</v>
      </c>
      <c r="N57" s="180">
        <f t="shared" si="0"/>
        <v>0</v>
      </c>
      <c r="O57" s="180">
        <f t="shared" si="0"/>
        <v>0</v>
      </c>
      <c r="P57" s="180">
        <f t="shared" si="0"/>
        <v>0</v>
      </c>
      <c r="Q57" s="180">
        <f t="shared" si="0"/>
        <v>0</v>
      </c>
      <c r="R57" s="180">
        <f t="shared" si="0"/>
        <v>0</v>
      </c>
      <c r="S57" s="180">
        <f t="shared" si="0"/>
        <v>0</v>
      </c>
      <c r="T57" s="180">
        <f t="shared" si="0"/>
        <v>0</v>
      </c>
      <c r="U57" s="180">
        <f t="shared" si="0"/>
        <v>0</v>
      </c>
      <c r="V57" s="180">
        <f t="shared" si="0"/>
        <v>0</v>
      </c>
      <c r="W57" s="180">
        <f t="shared" si="0"/>
        <v>0</v>
      </c>
      <c r="X57" s="180">
        <f t="shared" si="0"/>
        <v>0</v>
      </c>
      <c r="Y57" s="180">
        <f t="shared" si="0"/>
        <v>0</v>
      </c>
      <c r="Z57" s="180">
        <f t="shared" si="0"/>
        <v>0</v>
      </c>
      <c r="AA57" s="180">
        <f t="shared" si="0"/>
        <v>0</v>
      </c>
      <c r="AB57" s="180">
        <f t="shared" si="0"/>
        <v>0</v>
      </c>
      <c r="AC57" s="191">
        <f>AC56*1.23</f>
        <v>0</v>
      </c>
    </row>
    <row r="60" spans="1:40" x14ac:dyDescent="0.35">
      <c r="A60" s="155" t="s">
        <v>119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3"/>
      <c r="AF60" s="143"/>
      <c r="AG60" s="143"/>
      <c r="AH60" s="143"/>
      <c r="AI60" s="143"/>
    </row>
    <row r="61" spans="1:40" s="145" customFormat="1" ht="41.5" customHeight="1" x14ac:dyDescent="0.35">
      <c r="A61" s="175" t="s">
        <v>96</v>
      </c>
      <c r="B61" s="176" t="s">
        <v>97</v>
      </c>
      <c r="C61" s="225" t="s">
        <v>98</v>
      </c>
      <c r="D61" s="225"/>
      <c r="E61" s="225" t="s">
        <v>99</v>
      </c>
      <c r="F61" s="225"/>
      <c r="G61" s="225" t="s">
        <v>100</v>
      </c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6" t="s">
        <v>101</v>
      </c>
      <c r="T61" s="226"/>
      <c r="U61" s="225" t="s">
        <v>102</v>
      </c>
      <c r="V61" s="225"/>
      <c r="W61" s="225" t="s">
        <v>103</v>
      </c>
      <c r="X61" s="225"/>
      <c r="Y61" s="226" t="s">
        <v>104</v>
      </c>
      <c r="Z61" s="226"/>
      <c r="AA61" s="226"/>
      <c r="AB61" s="226"/>
      <c r="AC61" s="144"/>
      <c r="AE61" s="224"/>
      <c r="AF61" s="224"/>
      <c r="AG61" s="223"/>
      <c r="AH61" s="223"/>
      <c r="AI61" s="223"/>
      <c r="AJ61" s="223"/>
      <c r="AK61" s="224"/>
      <c r="AL61" s="224"/>
      <c r="AM61" s="224"/>
      <c r="AN61" s="224"/>
    </row>
    <row r="62" spans="1:40" s="147" customFormat="1" ht="51.75" customHeight="1" x14ac:dyDescent="0.35">
      <c r="A62" s="160">
        <v>1</v>
      </c>
      <c r="B62" s="157" t="s">
        <v>106</v>
      </c>
      <c r="C62" s="218">
        <v>1</v>
      </c>
      <c r="D62" s="218"/>
      <c r="E62" s="219">
        <f>SUM(D56:AB56)</f>
        <v>0</v>
      </c>
      <c r="F62" s="219"/>
      <c r="G62" s="220">
        <f>E62*1.23</f>
        <v>0</v>
      </c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1">
        <f>C7</f>
        <v>0</v>
      </c>
      <c r="T62" s="222"/>
      <c r="U62" s="213">
        <f>E62</f>
        <v>0</v>
      </c>
      <c r="V62" s="213"/>
      <c r="W62" s="213">
        <v>0</v>
      </c>
      <c r="X62" s="213"/>
      <c r="Y62" s="214" t="s">
        <v>105</v>
      </c>
      <c r="Z62" s="214"/>
      <c r="AA62" s="214"/>
      <c r="AB62" s="214"/>
      <c r="AC62" s="146"/>
      <c r="AE62" s="215"/>
      <c r="AF62" s="216"/>
      <c r="AG62" s="217"/>
      <c r="AH62" s="217"/>
      <c r="AI62" s="217"/>
      <c r="AJ62" s="217"/>
      <c r="AK62" s="212"/>
      <c r="AL62" s="212"/>
      <c r="AM62" s="212"/>
      <c r="AN62" s="212"/>
    </row>
    <row r="63" spans="1:40" s="147" customFormat="1" ht="51.75" customHeight="1" thickBot="1" x14ac:dyDescent="0.4">
      <c r="A63" s="160">
        <v>2</v>
      </c>
      <c r="B63" s="158" t="s">
        <v>91</v>
      </c>
      <c r="C63" s="218">
        <v>2</v>
      </c>
      <c r="D63" s="218"/>
      <c r="E63" s="219">
        <f>F48</f>
        <v>0</v>
      </c>
      <c r="F63" s="219"/>
      <c r="G63" s="220">
        <f>E63*1.23</f>
        <v>0</v>
      </c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1">
        <f>C7</f>
        <v>0</v>
      </c>
      <c r="T63" s="222"/>
      <c r="U63" s="213">
        <f>E63</f>
        <v>0</v>
      </c>
      <c r="V63" s="213"/>
      <c r="W63" s="213">
        <v>0</v>
      </c>
      <c r="X63" s="213"/>
      <c r="Y63" s="214" t="s">
        <v>107</v>
      </c>
      <c r="Z63" s="214"/>
      <c r="AA63" s="214"/>
      <c r="AB63" s="214"/>
      <c r="AC63" s="146"/>
      <c r="AE63" s="215"/>
      <c r="AF63" s="216"/>
      <c r="AG63" s="217"/>
      <c r="AH63" s="217"/>
      <c r="AI63" s="217"/>
      <c r="AJ63" s="217"/>
      <c r="AK63" s="212"/>
      <c r="AL63" s="212"/>
      <c r="AM63" s="212"/>
      <c r="AN63" s="212"/>
    </row>
    <row r="64" spans="1:40" s="147" customFormat="1" ht="94" customHeight="1" thickBot="1" x14ac:dyDescent="0.4">
      <c r="A64" s="182"/>
      <c r="B64" s="183"/>
      <c r="C64" s="184"/>
      <c r="D64" s="184"/>
      <c r="E64" s="185"/>
      <c r="F64" s="185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205" t="s">
        <v>95</v>
      </c>
      <c r="T64" s="206"/>
      <c r="U64" s="207">
        <f>SUM(U62:V63)</f>
        <v>0</v>
      </c>
      <c r="V64" s="208"/>
      <c r="W64" s="207">
        <f>(W62+W63)*1.23</f>
        <v>0</v>
      </c>
      <c r="X64" s="209"/>
      <c r="Y64" s="187"/>
      <c r="Z64" s="187"/>
      <c r="AA64" s="187"/>
      <c r="AB64" s="187"/>
      <c r="AC64" s="146"/>
      <c r="AE64" s="148"/>
      <c r="AF64" s="149"/>
      <c r="AG64" s="150"/>
      <c r="AH64" s="150"/>
      <c r="AI64" s="150"/>
      <c r="AJ64" s="150"/>
      <c r="AK64" s="151"/>
      <c r="AL64" s="151"/>
      <c r="AM64" s="151"/>
      <c r="AN64" s="151"/>
    </row>
    <row r="65" spans="1:4" ht="15" thickBot="1" x14ac:dyDescent="0.4"/>
    <row r="66" spans="1:4" x14ac:dyDescent="0.35">
      <c r="A66" s="20" t="s">
        <v>44</v>
      </c>
      <c r="B66" s="64" t="s">
        <v>51</v>
      </c>
      <c r="C66" s="62" t="s">
        <v>50</v>
      </c>
    </row>
    <row r="67" spans="1:4" x14ac:dyDescent="0.35">
      <c r="A67" s="22">
        <v>1</v>
      </c>
      <c r="B67" s="65" t="s">
        <v>45</v>
      </c>
      <c r="C67" s="63">
        <v>0</v>
      </c>
      <c r="D67" s="46"/>
    </row>
    <row r="68" spans="1:4" x14ac:dyDescent="0.35">
      <c r="A68" s="22">
        <v>2</v>
      </c>
      <c r="B68" s="66" t="s">
        <v>46</v>
      </c>
      <c r="C68" s="63">
        <v>0</v>
      </c>
      <c r="D68" s="46"/>
    </row>
    <row r="69" spans="1:4" x14ac:dyDescent="0.35">
      <c r="A69" s="22">
        <v>3</v>
      </c>
      <c r="B69" s="65" t="s">
        <v>71</v>
      </c>
      <c r="C69" s="63">
        <v>0</v>
      </c>
      <c r="D69" s="46"/>
    </row>
    <row r="70" spans="1:4" ht="26.5" x14ac:dyDescent="0.35">
      <c r="A70" s="22">
        <v>4</v>
      </c>
      <c r="B70" s="65" t="s">
        <v>70</v>
      </c>
      <c r="C70" s="63">
        <v>0</v>
      </c>
      <c r="D70" s="46"/>
    </row>
    <row r="71" spans="1:4" ht="26.5" x14ac:dyDescent="0.35">
      <c r="A71" s="109">
        <v>5</v>
      </c>
      <c r="B71" s="123" t="s">
        <v>53</v>
      </c>
      <c r="C71" s="63">
        <v>0</v>
      </c>
      <c r="D71" s="46"/>
    </row>
    <row r="72" spans="1:4" x14ac:dyDescent="0.35">
      <c r="A72" s="109">
        <v>6</v>
      </c>
      <c r="B72" s="124" t="s">
        <v>54</v>
      </c>
      <c r="C72" s="63">
        <v>0</v>
      </c>
      <c r="D72" s="47"/>
    </row>
    <row r="73" spans="1:4" ht="15" thickBot="1" x14ac:dyDescent="0.4">
      <c r="A73" s="114">
        <v>7</v>
      </c>
      <c r="B73" s="125" t="s">
        <v>49</v>
      </c>
      <c r="C73" s="63">
        <v>0</v>
      </c>
      <c r="D73" s="46"/>
    </row>
    <row r="74" spans="1:4" x14ac:dyDescent="0.35">
      <c r="B74" s="188" t="s">
        <v>108</v>
      </c>
      <c r="C74" s="162">
        <f>SUM(C67:C73)</f>
        <v>0</v>
      </c>
      <c r="D74" s="32"/>
    </row>
    <row r="75" spans="1:4" x14ac:dyDescent="0.35">
      <c r="B75" s="24"/>
      <c r="C75" s="35"/>
    </row>
    <row r="76" spans="1:4" x14ac:dyDescent="0.35">
      <c r="B76" s="33"/>
      <c r="C76" s="34"/>
    </row>
    <row r="77" spans="1:4" x14ac:dyDescent="0.35">
      <c r="B77" s="33"/>
      <c r="C77" s="33"/>
    </row>
    <row r="78" spans="1:4" x14ac:dyDescent="0.35">
      <c r="B78" s="24"/>
      <c r="C78" s="35"/>
    </row>
    <row r="79" spans="1:4" x14ac:dyDescent="0.35">
      <c r="B79" s="33"/>
      <c r="C79" s="32"/>
    </row>
    <row r="80" spans="1:4" x14ac:dyDescent="0.35">
      <c r="B80" s="33"/>
    </row>
    <row r="81" spans="2:3" x14ac:dyDescent="0.35">
      <c r="B81" s="24"/>
      <c r="C81" s="46"/>
    </row>
    <row r="82" spans="2:3" x14ac:dyDescent="0.35">
      <c r="B82" s="46"/>
    </row>
    <row r="84" spans="2:3" x14ac:dyDescent="0.35">
      <c r="B84" s="24"/>
      <c r="C84" s="32"/>
    </row>
  </sheetData>
  <mergeCells count="105">
    <mergeCell ref="N11:N12"/>
    <mergeCell ref="O11:O12"/>
    <mergeCell ref="A11:A12"/>
    <mergeCell ref="B11:B12"/>
    <mergeCell ref="C11:C12"/>
    <mergeCell ref="D11:D12"/>
    <mergeCell ref="E11:E12"/>
    <mergeCell ref="A54:A55"/>
    <mergeCell ref="B54:C55"/>
    <mergeCell ref="E54:E55"/>
    <mergeCell ref="F54:F55"/>
    <mergeCell ref="D54:D55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C4:AB4"/>
    <mergeCell ref="C7:Z7"/>
    <mergeCell ref="C2:Z3"/>
    <mergeCell ref="AB11:AB12"/>
    <mergeCell ref="Q11:Q12"/>
    <mergeCell ref="R11:R12"/>
    <mergeCell ref="S11:S12"/>
    <mergeCell ref="T11:T12"/>
    <mergeCell ref="U11:U12"/>
    <mergeCell ref="Y11:Y12"/>
    <mergeCell ref="Z11:Z12"/>
    <mergeCell ref="AA11:AA12"/>
    <mergeCell ref="X11:X12"/>
    <mergeCell ref="V11:V12"/>
    <mergeCell ref="P11:P12"/>
    <mergeCell ref="F11:F12"/>
    <mergeCell ref="G11:G12"/>
    <mergeCell ref="H11:H12"/>
    <mergeCell ref="I11:I12"/>
    <mergeCell ref="J11:J12"/>
    <mergeCell ref="W11:W12"/>
    <mergeCell ref="K11:K12"/>
    <mergeCell ref="L11:L12"/>
    <mergeCell ref="M11:M12"/>
    <mergeCell ref="B57:C57"/>
    <mergeCell ref="C61:D61"/>
    <mergeCell ref="E61:F61"/>
    <mergeCell ref="G61:R61"/>
    <mergeCell ref="S61:T61"/>
    <mergeCell ref="C8:AB8"/>
    <mergeCell ref="AB54:AB55"/>
    <mergeCell ref="B56:C56"/>
    <mergeCell ref="H54:H55"/>
    <mergeCell ref="B41:Q41"/>
    <mergeCell ref="D47:E47"/>
    <mergeCell ref="F47:G47"/>
    <mergeCell ref="H47:I47"/>
    <mergeCell ref="D48:E48"/>
    <mergeCell ref="F48:G48"/>
    <mergeCell ref="H48:J48"/>
    <mergeCell ref="I54:I55"/>
    <mergeCell ref="V54:V55"/>
    <mergeCell ref="W54:W55"/>
    <mergeCell ref="X54:X55"/>
    <mergeCell ref="Y54:Y55"/>
    <mergeCell ref="Z54:Z55"/>
    <mergeCell ref="AA54:AA55"/>
    <mergeCell ref="G54:G55"/>
    <mergeCell ref="C63:D63"/>
    <mergeCell ref="E63:F63"/>
    <mergeCell ref="G63:R63"/>
    <mergeCell ref="S63:T63"/>
    <mergeCell ref="U63:V63"/>
    <mergeCell ref="AI61:AJ61"/>
    <mergeCell ref="AK61:AN61"/>
    <mergeCell ref="C62:D62"/>
    <mergeCell ref="E62:F62"/>
    <mergeCell ref="G62:R62"/>
    <mergeCell ref="S62:T62"/>
    <mergeCell ref="U62:V62"/>
    <mergeCell ref="W62:X62"/>
    <mergeCell ref="Y62:AB62"/>
    <mergeCell ref="AE62:AF62"/>
    <mergeCell ref="AG62:AH62"/>
    <mergeCell ref="AI62:AJ62"/>
    <mergeCell ref="AK62:AN62"/>
    <mergeCell ref="U61:V61"/>
    <mergeCell ref="W61:X61"/>
    <mergeCell ref="Y61:AB61"/>
    <mergeCell ref="AE61:AF61"/>
    <mergeCell ref="AG61:AH61"/>
    <mergeCell ref="S64:T64"/>
    <mergeCell ref="U64:V64"/>
    <mergeCell ref="W64:X64"/>
    <mergeCell ref="AC54:AC55"/>
    <mergeCell ref="AK63:AN63"/>
    <mergeCell ref="W63:X63"/>
    <mergeCell ref="Y63:AB63"/>
    <mergeCell ref="AE63:AF63"/>
    <mergeCell ref="AG63:AH63"/>
    <mergeCell ref="AI63:AJ63"/>
    <mergeCell ref="U54:U55"/>
    <mergeCell ref="S54:S55"/>
    <mergeCell ref="T54:T55"/>
  </mergeCells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KOHORTA A</vt:lpstr>
      <vt:lpstr>KOHORTA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Marciniuk</dc:creator>
  <cp:lastModifiedBy>Agnieszka Głowacka</cp:lastModifiedBy>
  <dcterms:created xsi:type="dcterms:W3CDTF">2025-02-07T11:08:00Z</dcterms:created>
  <dcterms:modified xsi:type="dcterms:W3CDTF">2026-10-20T11:09:55Z</dcterms:modified>
</cp:coreProperties>
</file>